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smeinc-my.sharepoint.com/personal/psaner_smeinc_com/Documents/DMT/200424A/"/>
    </mc:Choice>
  </mc:AlternateContent>
  <xr:revisionPtr revIDLastSave="45" documentId="8_{2F8EC90C-1FCD-4E42-9CAA-0DBDE51A2BBE}" xr6:coauthVersionLast="47" xr6:coauthVersionMax="47" xr10:uidLastSave="{FBEA9D98-3C03-47FD-934E-8759CD10951C}"/>
  <bookViews>
    <workbookView xWindow="14295" yWindow="-18345" windowWidth="29040" windowHeight="17640" xr2:uid="{00000000-000D-0000-FFFF-FFFF00000000}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3" l="1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31" i="3" l="1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H80" i="3" l="1"/>
  <c r="H82" i="3"/>
  <c r="I82" i="3"/>
  <c r="K83" i="3"/>
  <c r="M83" i="3"/>
  <c r="H86" i="3"/>
  <c r="H88" i="3"/>
  <c r="I88" i="3"/>
  <c r="H90" i="3"/>
  <c r="I90" i="3"/>
  <c r="H31" i="1"/>
  <c r="J31" i="1"/>
  <c r="L31" i="1" s="1"/>
  <c r="L31" i="3" s="1"/>
  <c r="H32" i="1"/>
  <c r="J32" i="1"/>
  <c r="H33" i="1"/>
  <c r="J33" i="1"/>
  <c r="J33" i="3" s="1"/>
  <c r="H34" i="1"/>
  <c r="J34" i="1"/>
  <c r="L34" i="1" s="1"/>
  <c r="L34" i="3" s="1"/>
  <c r="H35" i="1"/>
  <c r="J35" i="1"/>
  <c r="J36" i="3"/>
  <c r="L39" i="3"/>
  <c r="L41" i="3"/>
  <c r="H42" i="3"/>
  <c r="J43" i="3"/>
  <c r="H44" i="3"/>
  <c r="H49" i="3"/>
  <c r="H50" i="3"/>
  <c r="H53" i="3"/>
  <c r="J54" i="3"/>
  <c r="H55" i="3"/>
  <c r="J58" i="3"/>
  <c r="J59" i="3"/>
  <c r="J60" i="3"/>
  <c r="J61" i="3"/>
  <c r="J62" i="3"/>
  <c r="J63" i="3"/>
  <c r="L63" i="3"/>
  <c r="H69" i="3"/>
  <c r="H70" i="3"/>
  <c r="H71" i="3"/>
  <c r="H76" i="3"/>
  <c r="I76" i="3"/>
  <c r="I49" i="3" l="1"/>
  <c r="I50" i="3"/>
  <c r="H75" i="3"/>
  <c r="L74" i="3"/>
  <c r="J74" i="3"/>
  <c r="L70" i="3"/>
  <c r="J70" i="3"/>
  <c r="I67" i="3"/>
  <c r="H67" i="3"/>
  <c r="L55" i="3"/>
  <c r="J55" i="3"/>
  <c r="L52" i="3"/>
  <c r="J52" i="3"/>
  <c r="L86" i="3"/>
  <c r="J86" i="3"/>
  <c r="L80" i="3"/>
  <c r="J80" i="3"/>
  <c r="I77" i="3"/>
  <c r="H77" i="3"/>
  <c r="I74" i="3"/>
  <c r="H74" i="3"/>
  <c r="I70" i="3"/>
  <c r="L66" i="3"/>
  <c r="J66" i="3"/>
  <c r="I63" i="3"/>
  <c r="H63" i="3"/>
  <c r="I59" i="3"/>
  <c r="H59" i="3"/>
  <c r="I55" i="3"/>
  <c r="I52" i="3"/>
  <c r="H52" i="3"/>
  <c r="K35" i="1"/>
  <c r="M35" i="1" s="1"/>
  <c r="L89" i="3"/>
  <c r="J89" i="3"/>
  <c r="I86" i="3"/>
  <c r="L83" i="3"/>
  <c r="J83" i="3"/>
  <c r="I80" i="3"/>
  <c r="I89" i="3"/>
  <c r="H89" i="3"/>
  <c r="I83" i="3"/>
  <c r="H83" i="3"/>
  <c r="L51" i="3"/>
  <c r="J51" i="3"/>
  <c r="L76" i="3"/>
  <c r="J76" i="3"/>
  <c r="I73" i="3"/>
  <c r="H73" i="3"/>
  <c r="L69" i="3"/>
  <c r="J69" i="3"/>
  <c r="L65" i="3"/>
  <c r="J65" i="3"/>
  <c r="I62" i="3"/>
  <c r="H62" i="3"/>
  <c r="I58" i="3"/>
  <c r="H58" i="3"/>
  <c r="I51" i="3"/>
  <c r="H51" i="3"/>
  <c r="L88" i="3"/>
  <c r="J88" i="3"/>
  <c r="L85" i="3"/>
  <c r="J85" i="3"/>
  <c r="L82" i="3"/>
  <c r="J82" i="3"/>
  <c r="L79" i="3"/>
  <c r="J79" i="3"/>
  <c r="I65" i="3"/>
  <c r="H65" i="3"/>
  <c r="L57" i="3"/>
  <c r="J57" i="3"/>
  <c r="I54" i="3"/>
  <c r="H54" i="3"/>
  <c r="L50" i="3"/>
  <c r="J50" i="3"/>
  <c r="I85" i="3"/>
  <c r="H85" i="3"/>
  <c r="I79" i="3"/>
  <c r="H79" i="3"/>
  <c r="L73" i="3"/>
  <c r="J73" i="3"/>
  <c r="L72" i="3"/>
  <c r="J72" i="3"/>
  <c r="I72" i="3"/>
  <c r="H72" i="3"/>
  <c r="J64" i="3"/>
  <c r="I57" i="3"/>
  <c r="H57" i="3"/>
  <c r="L53" i="3"/>
  <c r="J53" i="3"/>
  <c r="L36" i="3"/>
  <c r="L33" i="1"/>
  <c r="L33" i="3" s="1"/>
  <c r="L84" i="3"/>
  <c r="J84" i="3"/>
  <c r="L78" i="3"/>
  <c r="J78" i="3"/>
  <c r="I66" i="3"/>
  <c r="H66" i="3"/>
  <c r="L68" i="3"/>
  <c r="J68" i="3"/>
  <c r="I61" i="3"/>
  <c r="H61" i="3"/>
  <c r="L75" i="3"/>
  <c r="J75" i="3"/>
  <c r="L71" i="3"/>
  <c r="J71" i="3"/>
  <c r="I68" i="3"/>
  <c r="H68" i="3"/>
  <c r="I64" i="3"/>
  <c r="H64" i="3"/>
  <c r="L56" i="3"/>
  <c r="J56" i="3"/>
  <c r="I53" i="3"/>
  <c r="K33" i="1"/>
  <c r="M33" i="1" s="1"/>
  <c r="L90" i="3"/>
  <c r="J90" i="3"/>
  <c r="L87" i="3"/>
  <c r="J87" i="3"/>
  <c r="I84" i="3"/>
  <c r="H84" i="3"/>
  <c r="L81" i="3"/>
  <c r="J81" i="3"/>
  <c r="I78" i="3"/>
  <c r="H78" i="3"/>
  <c r="L67" i="3"/>
  <c r="J67" i="3"/>
  <c r="I60" i="3"/>
  <c r="H60" i="3"/>
  <c r="I56" i="3"/>
  <c r="H56" i="3"/>
  <c r="L49" i="3"/>
  <c r="J49" i="3"/>
  <c r="I87" i="3"/>
  <c r="H87" i="3"/>
  <c r="I81" i="3"/>
  <c r="H81" i="3"/>
  <c r="L77" i="3"/>
  <c r="J77" i="3"/>
  <c r="L38" i="3"/>
  <c r="J38" i="3"/>
  <c r="I38" i="3"/>
  <c r="H38" i="3"/>
  <c r="H48" i="3"/>
  <c r="L46" i="3"/>
  <c r="J46" i="3"/>
  <c r="L44" i="3"/>
  <c r="J44" i="3"/>
  <c r="J41" i="3"/>
  <c r="I43" i="3"/>
  <c r="H43" i="3"/>
  <c r="I35" i="1"/>
  <c r="I35" i="3" s="1"/>
  <c r="H35" i="3"/>
  <c r="K36" i="3"/>
  <c r="I46" i="3"/>
  <c r="H46" i="3"/>
  <c r="I41" i="3"/>
  <c r="H41" i="3"/>
  <c r="J39" i="3"/>
  <c r="I36" i="3"/>
  <c r="H36" i="3"/>
  <c r="I33" i="1"/>
  <c r="I33" i="3" s="1"/>
  <c r="H33" i="3"/>
  <c r="K31" i="1"/>
  <c r="J31" i="3"/>
  <c r="M46" i="3"/>
  <c r="K46" i="3"/>
  <c r="L42" i="3"/>
  <c r="J42" i="3"/>
  <c r="I39" i="3"/>
  <c r="H39" i="3"/>
  <c r="L37" i="3"/>
  <c r="J37" i="3"/>
  <c r="K34" i="1"/>
  <c r="J34" i="3"/>
  <c r="I31" i="1"/>
  <c r="I31" i="3" s="1"/>
  <c r="H31" i="3"/>
  <c r="L47" i="3"/>
  <c r="J47" i="3"/>
  <c r="I37" i="3"/>
  <c r="H37" i="3"/>
  <c r="I34" i="1"/>
  <c r="I34" i="3" s="1"/>
  <c r="H34" i="3"/>
  <c r="L48" i="3"/>
  <c r="J48" i="3"/>
  <c r="H47" i="3"/>
  <c r="L45" i="3"/>
  <c r="J45" i="3"/>
  <c r="L43" i="3"/>
  <c r="L40" i="3"/>
  <c r="J40" i="3"/>
  <c r="L32" i="1"/>
  <c r="L32" i="3" s="1"/>
  <c r="J32" i="3"/>
  <c r="I45" i="3"/>
  <c r="H45" i="3"/>
  <c r="I40" i="3"/>
  <c r="H40" i="3"/>
  <c r="L35" i="1"/>
  <c r="L35" i="3" s="1"/>
  <c r="J35" i="3"/>
  <c r="I32" i="1"/>
  <c r="I32" i="3" s="1"/>
  <c r="H32" i="3"/>
  <c r="I75" i="3"/>
  <c r="I71" i="3"/>
  <c r="I69" i="3"/>
  <c r="K32" i="1"/>
  <c r="L54" i="3"/>
  <c r="L64" i="3"/>
  <c r="L62" i="3"/>
  <c r="L61" i="3"/>
  <c r="L60" i="3"/>
  <c r="L59" i="3"/>
  <c r="L58" i="3"/>
  <c r="U13" i="2"/>
  <c r="G8" i="2"/>
  <c r="G7" i="2"/>
  <c r="G6" i="2"/>
  <c r="G5" i="2"/>
  <c r="L8" i="1"/>
  <c r="L9" i="1"/>
  <c r="G23" i="1" s="1"/>
  <c r="G23" i="3" s="1"/>
  <c r="H17" i="1"/>
  <c r="I17" i="1" s="1"/>
  <c r="I17" i="3" s="1"/>
  <c r="J17" i="1"/>
  <c r="L17" i="1" s="1"/>
  <c r="L17" i="3" s="1"/>
  <c r="H18" i="1"/>
  <c r="I18" i="1" s="1"/>
  <c r="I18" i="3" s="1"/>
  <c r="J18" i="1"/>
  <c r="L18" i="1" s="1"/>
  <c r="L18" i="3" s="1"/>
  <c r="H19" i="1"/>
  <c r="I19" i="1" s="1"/>
  <c r="I19" i="3" s="1"/>
  <c r="J19" i="1"/>
  <c r="H20" i="1"/>
  <c r="H20" i="3" s="1"/>
  <c r="J20" i="1"/>
  <c r="J20" i="3" s="1"/>
  <c r="H21" i="1"/>
  <c r="I21" i="1" s="1"/>
  <c r="I21" i="3" s="1"/>
  <c r="J21" i="1"/>
  <c r="H22" i="1"/>
  <c r="H22" i="3" s="1"/>
  <c r="J22" i="1"/>
  <c r="J22" i="3" s="1"/>
  <c r="H23" i="1"/>
  <c r="I23" i="1" s="1"/>
  <c r="I23" i="3" s="1"/>
  <c r="J23" i="1"/>
  <c r="L23" i="1" s="1"/>
  <c r="L23" i="3" s="1"/>
  <c r="H24" i="1"/>
  <c r="J24" i="1"/>
  <c r="L24" i="1" s="1"/>
  <c r="L24" i="3" s="1"/>
  <c r="H25" i="1"/>
  <c r="J25" i="1"/>
  <c r="J25" i="3" s="1"/>
  <c r="H26" i="1"/>
  <c r="H26" i="3" s="1"/>
  <c r="J26" i="1"/>
  <c r="L26" i="1" s="1"/>
  <c r="L26" i="3" s="1"/>
  <c r="H27" i="1"/>
  <c r="H27" i="3" s="1"/>
  <c r="J27" i="1"/>
  <c r="H28" i="1"/>
  <c r="H28" i="3" s="1"/>
  <c r="J28" i="1"/>
  <c r="H29" i="1"/>
  <c r="I29" i="1" s="1"/>
  <c r="I29" i="3" s="1"/>
  <c r="J29" i="1"/>
  <c r="H30" i="1"/>
  <c r="H30" i="3" s="1"/>
  <c r="J30" i="1"/>
  <c r="L30" i="1" s="1"/>
  <c r="L30" i="3" s="1"/>
  <c r="H16" i="1"/>
  <c r="H16" i="3" s="1"/>
  <c r="J16" i="1"/>
  <c r="L16" i="1" s="1"/>
  <c r="L16" i="3" s="1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J23" i="3"/>
  <c r="L20" i="1"/>
  <c r="L20" i="3" s="1"/>
  <c r="K28" i="1" l="1"/>
  <c r="K28" i="3" s="1"/>
  <c r="I27" i="1"/>
  <c r="I27" i="3" s="1"/>
  <c r="K26" i="1"/>
  <c r="M26" i="1" s="1"/>
  <c r="M26" i="3" s="1"/>
  <c r="I22" i="1"/>
  <c r="I22" i="3" s="1"/>
  <c r="H17" i="3"/>
  <c r="K17" i="1"/>
  <c r="K17" i="3" s="1"/>
  <c r="G18" i="1"/>
  <c r="G18" i="3" s="1"/>
  <c r="G16" i="1"/>
  <c r="G16" i="3" s="1"/>
  <c r="G30" i="1"/>
  <c r="G30" i="3" s="1"/>
  <c r="G27" i="1"/>
  <c r="G27" i="3" s="1"/>
  <c r="G19" i="1"/>
  <c r="G19" i="3" s="1"/>
  <c r="G22" i="1"/>
  <c r="G22" i="3" s="1"/>
  <c r="G26" i="1"/>
  <c r="G26" i="3" s="1"/>
  <c r="G20" i="1"/>
  <c r="G20" i="3" s="1"/>
  <c r="G25" i="1"/>
  <c r="G25" i="3" s="1"/>
  <c r="G24" i="1"/>
  <c r="G24" i="3" s="1"/>
  <c r="G17" i="1"/>
  <c r="G17" i="3" s="1"/>
  <c r="F16" i="1"/>
  <c r="G28" i="1"/>
  <c r="G28" i="3" s="1"/>
  <c r="G29" i="1"/>
  <c r="G29" i="3" s="1"/>
  <c r="G21" i="1"/>
  <c r="G21" i="3" s="1"/>
  <c r="K19" i="1"/>
  <c r="K19" i="3" s="1"/>
  <c r="H19" i="3"/>
  <c r="I16" i="1"/>
  <c r="I16" i="3" s="1"/>
  <c r="H23" i="3"/>
  <c r="I20" i="1"/>
  <c r="I20" i="3" s="1"/>
  <c r="H18" i="3"/>
  <c r="K35" i="3"/>
  <c r="I26" i="1"/>
  <c r="I26" i="3" s="1"/>
  <c r="J17" i="3"/>
  <c r="K23" i="1"/>
  <c r="M23" i="1" s="1"/>
  <c r="M23" i="3" s="1"/>
  <c r="J16" i="3"/>
  <c r="I28" i="1"/>
  <c r="I28" i="3" s="1"/>
  <c r="J24" i="3"/>
  <c r="K29" i="1"/>
  <c r="M29" i="1" s="1"/>
  <c r="M29" i="3" s="1"/>
  <c r="K21" i="1"/>
  <c r="K21" i="3" s="1"/>
  <c r="K18" i="1"/>
  <c r="F25" i="1"/>
  <c r="F25" i="3" s="1"/>
  <c r="J26" i="3"/>
  <c r="M52" i="3"/>
  <c r="K52" i="3"/>
  <c r="M53" i="3"/>
  <c r="K53" i="3"/>
  <c r="M72" i="3"/>
  <c r="K72" i="3"/>
  <c r="K33" i="3"/>
  <c r="M70" i="3"/>
  <c r="K70" i="3"/>
  <c r="L25" i="1"/>
  <c r="L25" i="3" s="1"/>
  <c r="M89" i="3"/>
  <c r="K89" i="3"/>
  <c r="J29" i="3"/>
  <c r="K30" i="1"/>
  <c r="M30" i="1" s="1"/>
  <c r="M30" i="3" s="1"/>
  <c r="K20" i="1"/>
  <c r="K20" i="3" s="1"/>
  <c r="M58" i="3"/>
  <c r="K58" i="3"/>
  <c r="M62" i="3"/>
  <c r="K62" i="3"/>
  <c r="M63" i="3"/>
  <c r="K63" i="3"/>
  <c r="M55" i="3"/>
  <c r="K55" i="3"/>
  <c r="M74" i="3"/>
  <c r="K74" i="3"/>
  <c r="M82" i="3"/>
  <c r="K82" i="3"/>
  <c r="M57" i="3"/>
  <c r="K57" i="3"/>
  <c r="M90" i="3"/>
  <c r="K90" i="3"/>
  <c r="M86" i="3"/>
  <c r="K86" i="3"/>
  <c r="F18" i="1"/>
  <c r="F18" i="3" s="1"/>
  <c r="F28" i="1"/>
  <c r="F23" i="1"/>
  <c r="F23" i="3" s="1"/>
  <c r="J30" i="3"/>
  <c r="F29" i="1"/>
  <c r="F29" i="3" s="1"/>
  <c r="L29" i="1"/>
  <c r="L29" i="3" s="1"/>
  <c r="J18" i="3"/>
  <c r="M59" i="3"/>
  <c r="K59" i="3"/>
  <c r="M65" i="3"/>
  <c r="K65" i="3"/>
  <c r="M66" i="3"/>
  <c r="K66" i="3"/>
  <c r="M76" i="3"/>
  <c r="K76" i="3"/>
  <c r="M67" i="3"/>
  <c r="K67" i="3"/>
  <c r="M78" i="3"/>
  <c r="K78" i="3"/>
  <c r="M54" i="3"/>
  <c r="K54" i="3"/>
  <c r="M68" i="3"/>
  <c r="K68" i="3"/>
  <c r="M80" i="3"/>
  <c r="K80" i="3"/>
  <c r="M71" i="3"/>
  <c r="K71" i="3"/>
  <c r="M64" i="3"/>
  <c r="K64" i="3"/>
  <c r="H21" i="3"/>
  <c r="M56" i="3"/>
  <c r="K56" i="3"/>
  <c r="M60" i="3"/>
  <c r="K60" i="3"/>
  <c r="M73" i="3"/>
  <c r="K73" i="3"/>
  <c r="M88" i="3"/>
  <c r="K88" i="3"/>
  <c r="M87" i="3"/>
  <c r="K87" i="3"/>
  <c r="M79" i="3"/>
  <c r="K79" i="3"/>
  <c r="M77" i="3"/>
  <c r="K77" i="3"/>
  <c r="M81" i="3"/>
  <c r="K81" i="3"/>
  <c r="M84" i="3"/>
  <c r="K84" i="3"/>
  <c r="M61" i="3"/>
  <c r="K61" i="3"/>
  <c r="M50" i="3"/>
  <c r="K50" i="3"/>
  <c r="M51" i="3"/>
  <c r="K51" i="3"/>
  <c r="M85" i="3"/>
  <c r="K85" i="3"/>
  <c r="M49" i="3"/>
  <c r="K49" i="3"/>
  <c r="M69" i="3"/>
  <c r="K69" i="3"/>
  <c r="M75" i="3"/>
  <c r="K75" i="3"/>
  <c r="I42" i="3"/>
  <c r="K16" i="1"/>
  <c r="M16" i="1" s="1"/>
  <c r="K40" i="3"/>
  <c r="M41" i="3"/>
  <c r="K41" i="3"/>
  <c r="H29" i="3"/>
  <c r="G47" i="3"/>
  <c r="G49" i="3"/>
  <c r="G65" i="3"/>
  <c r="G70" i="3"/>
  <c r="G35" i="1"/>
  <c r="G52" i="3"/>
  <c r="G61" i="3"/>
  <c r="G84" i="3"/>
  <c r="G34" i="1"/>
  <c r="G42" i="3"/>
  <c r="G54" i="3"/>
  <c r="G74" i="3"/>
  <c r="G89" i="3"/>
  <c r="G63" i="3"/>
  <c r="G83" i="3"/>
  <c r="G85" i="3"/>
  <c r="G31" i="1"/>
  <c r="G56" i="3"/>
  <c r="G57" i="3"/>
  <c r="G33" i="1"/>
  <c r="G60" i="3"/>
  <c r="G62" i="3"/>
  <c r="G67" i="3"/>
  <c r="G76" i="3"/>
  <c r="G66" i="3"/>
  <c r="G79" i="3"/>
  <c r="G59" i="3"/>
  <c r="G82" i="3"/>
  <c r="G90" i="3"/>
  <c r="G48" i="3"/>
  <c r="G53" i="3"/>
  <c r="G64" i="3"/>
  <c r="G69" i="3"/>
  <c r="G87" i="3"/>
  <c r="G88" i="3"/>
  <c r="G50" i="3"/>
  <c r="G55" i="3"/>
  <c r="G71" i="3"/>
  <c r="G73" i="3"/>
  <c r="G78" i="3"/>
  <c r="G32" i="1"/>
  <c r="G75" i="3"/>
  <c r="M43" i="3"/>
  <c r="K43" i="3"/>
  <c r="M47" i="3"/>
  <c r="K47" i="3"/>
  <c r="M31" i="1"/>
  <c r="M31" i="3" s="1"/>
  <c r="K31" i="3"/>
  <c r="M28" i="1"/>
  <c r="M28" i="3" s="1"/>
  <c r="F77" i="3"/>
  <c r="F84" i="3"/>
  <c r="F34" i="1"/>
  <c r="F72" i="3"/>
  <c r="F83" i="3"/>
  <c r="F31" i="1"/>
  <c r="O56" i="3"/>
  <c r="F33" i="1"/>
  <c r="O33" i="1" s="1"/>
  <c r="F44" i="3"/>
  <c r="F58" i="3"/>
  <c r="O60" i="3"/>
  <c r="F62" i="3"/>
  <c r="F32" i="1"/>
  <c r="F79" i="3"/>
  <c r="F40" i="3"/>
  <c r="F80" i="3"/>
  <c r="F88" i="3"/>
  <c r="O55" i="3"/>
  <c r="F78" i="3"/>
  <c r="F86" i="3"/>
  <c r="F81" i="3"/>
  <c r="F35" i="1"/>
  <c r="O35" i="1" s="1"/>
  <c r="F57" i="3"/>
  <c r="F52" i="3"/>
  <c r="F49" i="3"/>
  <c r="M32" i="1"/>
  <c r="K32" i="3"/>
  <c r="K38" i="3"/>
  <c r="I44" i="3"/>
  <c r="M39" i="3"/>
  <c r="K39" i="3"/>
  <c r="I30" i="1"/>
  <c r="I30" i="3" s="1"/>
  <c r="K37" i="3"/>
  <c r="M45" i="3"/>
  <c r="K45" i="3"/>
  <c r="O82" i="3"/>
  <c r="M33" i="3"/>
  <c r="K22" i="1"/>
  <c r="I47" i="3"/>
  <c r="O90" i="3"/>
  <c r="M34" i="1"/>
  <c r="M34" i="3" s="1"/>
  <c r="K34" i="3"/>
  <c r="M36" i="3"/>
  <c r="M48" i="3"/>
  <c r="K48" i="3"/>
  <c r="L22" i="1"/>
  <c r="L22" i="3" s="1"/>
  <c r="M44" i="3"/>
  <c r="K44" i="3"/>
  <c r="M42" i="3"/>
  <c r="K42" i="3"/>
  <c r="I48" i="3"/>
  <c r="M35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N24" i="1" s="1"/>
  <c r="F17" i="1"/>
  <c r="N17" i="1" s="1"/>
  <c r="F30" i="1"/>
  <c r="F27" i="1"/>
  <c r="F19" i="1"/>
  <c r="J28" i="3"/>
  <c r="L28" i="1"/>
  <c r="L28" i="3" s="1"/>
  <c r="H25" i="3"/>
  <c r="K25" i="1"/>
  <c r="I25" i="1"/>
  <c r="I25" i="3" s="1"/>
  <c r="K16" i="3" l="1"/>
  <c r="K26" i="3"/>
  <c r="M17" i="1"/>
  <c r="M17" i="3" s="1"/>
  <c r="N21" i="1"/>
  <c r="N71" i="3"/>
  <c r="M21" i="1"/>
  <c r="M21" i="3" s="1"/>
  <c r="Q42" i="3"/>
  <c r="O59" i="3"/>
  <c r="O67" i="3"/>
  <c r="N19" i="1"/>
  <c r="N19" i="3" s="1"/>
  <c r="N16" i="1"/>
  <c r="R16" i="1" s="1"/>
  <c r="R16" i="3" s="1"/>
  <c r="N26" i="1"/>
  <c r="U26" i="1" s="1"/>
  <c r="P16" i="1"/>
  <c r="P16" i="3" s="1"/>
  <c r="F16" i="3"/>
  <c r="K29" i="3"/>
  <c r="M19" i="1"/>
  <c r="M19" i="3" s="1"/>
  <c r="M20" i="1"/>
  <c r="M20" i="3" s="1"/>
  <c r="K23" i="3"/>
  <c r="N47" i="3"/>
  <c r="O73" i="3"/>
  <c r="O23" i="1"/>
  <c r="O23" i="3" s="1"/>
  <c r="O70" i="3"/>
  <c r="N75" i="3"/>
  <c r="N69" i="3"/>
  <c r="P23" i="1"/>
  <c r="Z23" i="1" s="1"/>
  <c r="Z23" i="3" s="1"/>
  <c r="N18" i="1"/>
  <c r="U18" i="1" s="1"/>
  <c r="P25" i="1"/>
  <c r="P25" i="3" s="1"/>
  <c r="P29" i="1"/>
  <c r="Z29" i="1" s="1"/>
  <c r="Z29" i="3" s="1"/>
  <c r="O71" i="3"/>
  <c r="O62" i="3"/>
  <c r="O65" i="3"/>
  <c r="Q65" i="3"/>
  <c r="F50" i="3"/>
  <c r="N29" i="1"/>
  <c r="N29" i="3" s="1"/>
  <c r="Q60" i="3"/>
  <c r="F61" i="3"/>
  <c r="F87" i="3"/>
  <c r="F69" i="3"/>
  <c r="F67" i="3"/>
  <c r="F85" i="3"/>
  <c r="F28" i="3"/>
  <c r="P28" i="1"/>
  <c r="N28" i="1"/>
  <c r="F89" i="3"/>
  <c r="F64" i="3"/>
  <c r="F70" i="3"/>
  <c r="P18" i="1"/>
  <c r="F76" i="3"/>
  <c r="O47" i="3"/>
  <c r="F73" i="3"/>
  <c r="F53" i="3"/>
  <c r="F60" i="3"/>
  <c r="F63" i="3"/>
  <c r="O68" i="3"/>
  <c r="F68" i="3"/>
  <c r="N23" i="1"/>
  <c r="N80" i="3"/>
  <c r="G80" i="3"/>
  <c r="R68" i="3"/>
  <c r="G68" i="3"/>
  <c r="G58" i="3"/>
  <c r="R51" i="3"/>
  <c r="G51" i="3"/>
  <c r="R81" i="3"/>
  <c r="G81" i="3"/>
  <c r="N77" i="3"/>
  <c r="G77" i="3"/>
  <c r="N86" i="3"/>
  <c r="G86" i="3"/>
  <c r="Q53" i="3"/>
  <c r="O53" i="3"/>
  <c r="F74" i="3"/>
  <c r="F66" i="3"/>
  <c r="K30" i="3"/>
  <c r="O44" i="3"/>
  <c r="Q55" i="3"/>
  <c r="F75" i="3"/>
  <c r="F90" i="3"/>
  <c r="F56" i="3"/>
  <c r="F54" i="3"/>
  <c r="G72" i="3"/>
  <c r="F59" i="3"/>
  <c r="F82" i="3"/>
  <c r="O51" i="3"/>
  <c r="F51" i="3"/>
  <c r="F71" i="3"/>
  <c r="O29" i="1"/>
  <c r="O85" i="3"/>
  <c r="Q67" i="3"/>
  <c r="F65" i="3"/>
  <c r="F55" i="3"/>
  <c r="K18" i="3"/>
  <c r="M18" i="1"/>
  <c r="M18" i="3" s="1"/>
  <c r="O36" i="3"/>
  <c r="Q36" i="3"/>
  <c r="Q90" i="3"/>
  <c r="O50" i="3"/>
  <c r="F38" i="3"/>
  <c r="F33" i="3"/>
  <c r="P33" i="1"/>
  <c r="O84" i="3"/>
  <c r="O66" i="3"/>
  <c r="N78" i="3"/>
  <c r="N87" i="3"/>
  <c r="N59" i="3"/>
  <c r="G46" i="3"/>
  <c r="G39" i="3"/>
  <c r="N74" i="3"/>
  <c r="N61" i="3"/>
  <c r="F34" i="3"/>
  <c r="O34" i="1"/>
  <c r="P34" i="1"/>
  <c r="G32" i="3"/>
  <c r="N32" i="1"/>
  <c r="M40" i="3"/>
  <c r="O33" i="3"/>
  <c r="Q33" i="1"/>
  <c r="Q33" i="3" s="1"/>
  <c r="O88" i="3"/>
  <c r="N62" i="3"/>
  <c r="O83" i="3"/>
  <c r="O77" i="3"/>
  <c r="N73" i="3"/>
  <c r="N79" i="3"/>
  <c r="G44" i="3"/>
  <c r="G31" i="3"/>
  <c r="N31" i="1"/>
  <c r="N52" i="3"/>
  <c r="M16" i="3"/>
  <c r="O16" i="1"/>
  <c r="M38" i="3"/>
  <c r="F31" i="3"/>
  <c r="P31" i="1"/>
  <c r="O31" i="1"/>
  <c r="Q82" i="3"/>
  <c r="O80" i="3"/>
  <c r="N66" i="3"/>
  <c r="G41" i="3"/>
  <c r="N85" i="3"/>
  <c r="N54" i="3"/>
  <c r="G35" i="3"/>
  <c r="N35" i="1"/>
  <c r="X35" i="1" s="1"/>
  <c r="O28" i="1"/>
  <c r="O76" i="3"/>
  <c r="O81" i="3"/>
  <c r="F45" i="3"/>
  <c r="F47" i="3"/>
  <c r="F48" i="3"/>
  <c r="O87" i="3"/>
  <c r="O54" i="3"/>
  <c r="N55" i="3"/>
  <c r="N53" i="3"/>
  <c r="N76" i="3"/>
  <c r="G36" i="3"/>
  <c r="N83" i="3"/>
  <c r="N70" i="3"/>
  <c r="R77" i="3"/>
  <c r="S77" i="3"/>
  <c r="O32" i="1"/>
  <c r="M32" i="3"/>
  <c r="O57" i="3"/>
  <c r="O78" i="3"/>
  <c r="F46" i="3"/>
  <c r="N50" i="3"/>
  <c r="N67" i="3"/>
  <c r="G33" i="3"/>
  <c r="N33" i="1"/>
  <c r="X33" i="1" s="1"/>
  <c r="N63" i="3"/>
  <c r="G37" i="3"/>
  <c r="N65" i="3"/>
  <c r="O86" i="3"/>
  <c r="O79" i="3"/>
  <c r="S80" i="3"/>
  <c r="M37" i="3"/>
  <c r="O61" i="3"/>
  <c r="F43" i="3"/>
  <c r="F42" i="3"/>
  <c r="G45" i="3"/>
  <c r="G38" i="3"/>
  <c r="N90" i="3"/>
  <c r="N57" i="3"/>
  <c r="G43" i="3"/>
  <c r="G34" i="3"/>
  <c r="N34" i="1"/>
  <c r="N49" i="3"/>
  <c r="O72" i="3"/>
  <c r="O49" i="3"/>
  <c r="F36" i="3"/>
  <c r="O35" i="3"/>
  <c r="Q35" i="1"/>
  <c r="Q35" i="3" s="1"/>
  <c r="K22" i="3"/>
  <c r="M22" i="1"/>
  <c r="M22" i="3" s="1"/>
  <c r="F35" i="3"/>
  <c r="P35" i="1"/>
  <c r="F32" i="3"/>
  <c r="P32" i="1"/>
  <c r="F41" i="3"/>
  <c r="F39" i="3"/>
  <c r="F37" i="3"/>
  <c r="O89" i="3"/>
  <c r="G40" i="3"/>
  <c r="N88" i="3"/>
  <c r="N82" i="3"/>
  <c r="N56" i="3"/>
  <c r="N89" i="3"/>
  <c r="N84" i="3"/>
  <c r="R47" i="3"/>
  <c r="U17" i="1"/>
  <c r="R17" i="1"/>
  <c r="R17" i="3" s="1"/>
  <c r="N17" i="3"/>
  <c r="M25" i="1"/>
  <c r="M25" i="3" s="1"/>
  <c r="K25" i="3"/>
  <c r="P19" i="1"/>
  <c r="F19" i="3"/>
  <c r="P24" i="1"/>
  <c r="F24" i="3"/>
  <c r="F22" i="3"/>
  <c r="N22" i="1"/>
  <c r="P22" i="1"/>
  <c r="M27" i="1"/>
  <c r="M27" i="3" s="1"/>
  <c r="K27" i="3"/>
  <c r="N25" i="1"/>
  <c r="U21" i="1"/>
  <c r="N21" i="3"/>
  <c r="R21" i="1"/>
  <c r="R21" i="3" s="1"/>
  <c r="N27" i="1"/>
  <c r="F27" i="3"/>
  <c r="P27" i="1"/>
  <c r="F21" i="3"/>
  <c r="P21" i="1"/>
  <c r="K24" i="3"/>
  <c r="M24" i="1"/>
  <c r="M24" i="3" s="1"/>
  <c r="F30" i="3"/>
  <c r="O30" i="1"/>
  <c r="P30" i="1"/>
  <c r="F26" i="3"/>
  <c r="O26" i="1"/>
  <c r="P26" i="1"/>
  <c r="N30" i="1"/>
  <c r="N24" i="3"/>
  <c r="U24" i="1"/>
  <c r="P17" i="1"/>
  <c r="F17" i="3"/>
  <c r="F20" i="3"/>
  <c r="N20" i="1"/>
  <c r="P20" i="1"/>
  <c r="O20" i="1" l="1"/>
  <c r="O21" i="1"/>
  <c r="V21" i="1" s="1"/>
  <c r="V21" i="3" s="1"/>
  <c r="O17" i="1"/>
  <c r="V17" i="1" s="1"/>
  <c r="V17" i="3" s="1"/>
  <c r="V16" i="1"/>
  <c r="V16" i="3" s="1"/>
  <c r="V71" i="3"/>
  <c r="R71" i="3"/>
  <c r="U71" i="3"/>
  <c r="Q70" i="3"/>
  <c r="O42" i="3"/>
  <c r="Q59" i="3"/>
  <c r="V69" i="3"/>
  <c r="S47" i="3"/>
  <c r="N26" i="3"/>
  <c r="R19" i="1"/>
  <c r="R19" i="3" s="1"/>
  <c r="U19" i="1"/>
  <c r="AB19" i="1" s="1"/>
  <c r="AB19" i="3" s="1"/>
  <c r="T17" i="1"/>
  <c r="T17" i="3" s="1"/>
  <c r="U16" i="1"/>
  <c r="U16" i="3" s="1"/>
  <c r="N16" i="3"/>
  <c r="T16" i="1"/>
  <c r="T16" i="3" s="1"/>
  <c r="V26" i="1"/>
  <c r="V26" i="3" s="1"/>
  <c r="R26" i="1"/>
  <c r="R26" i="3" s="1"/>
  <c r="Z16" i="1"/>
  <c r="Z16" i="3" s="1"/>
  <c r="S29" i="1"/>
  <c r="S29" i="3" s="1"/>
  <c r="Q73" i="3"/>
  <c r="O48" i="3"/>
  <c r="S23" i="1"/>
  <c r="S23" i="3" s="1"/>
  <c r="Q23" i="1"/>
  <c r="Q23" i="3" s="1"/>
  <c r="O19" i="1"/>
  <c r="S19" i="1" s="1"/>
  <c r="S19" i="3" s="1"/>
  <c r="Q47" i="3"/>
  <c r="R75" i="3"/>
  <c r="X29" i="1"/>
  <c r="Y29" i="1" s="1"/>
  <c r="S48" i="3"/>
  <c r="V58" i="3"/>
  <c r="AA47" i="3"/>
  <c r="V29" i="1"/>
  <c r="V29" i="3" s="1"/>
  <c r="P23" i="3"/>
  <c r="S71" i="3"/>
  <c r="AB75" i="3"/>
  <c r="R24" i="1"/>
  <c r="R24" i="3" s="1"/>
  <c r="S69" i="3"/>
  <c r="R69" i="3"/>
  <c r="S75" i="3"/>
  <c r="T75" i="3"/>
  <c r="S72" i="3"/>
  <c r="AA69" i="3"/>
  <c r="AA68" i="3"/>
  <c r="V68" i="3"/>
  <c r="Q62" i="3"/>
  <c r="W60" i="3"/>
  <c r="V60" i="3"/>
  <c r="X58" i="3"/>
  <c r="X56" i="3"/>
  <c r="Q51" i="3"/>
  <c r="X47" i="3"/>
  <c r="V47" i="3"/>
  <c r="V44" i="3"/>
  <c r="W44" i="3"/>
  <c r="Q29" i="1"/>
  <c r="Q29" i="3" s="1"/>
  <c r="O29" i="3"/>
  <c r="T29" i="1"/>
  <c r="T29" i="3" s="1"/>
  <c r="T23" i="1"/>
  <c r="AA23" i="1" s="1"/>
  <c r="AA23" i="3" s="1"/>
  <c r="X23" i="1"/>
  <c r="Y23" i="1" s="1"/>
  <c r="S17" i="1"/>
  <c r="S17" i="3" s="1"/>
  <c r="S16" i="1"/>
  <c r="S16" i="3" s="1"/>
  <c r="S59" i="3"/>
  <c r="V51" i="3"/>
  <c r="S44" i="3"/>
  <c r="P29" i="3"/>
  <c r="R29" i="1"/>
  <c r="R29" i="3" s="1"/>
  <c r="S62" i="3"/>
  <c r="S56" i="3"/>
  <c r="T72" i="3"/>
  <c r="Q85" i="3"/>
  <c r="Q71" i="3"/>
  <c r="AA59" i="3"/>
  <c r="U29" i="1"/>
  <c r="U29" i="3" s="1"/>
  <c r="V48" i="3"/>
  <c r="AA62" i="3"/>
  <c r="V59" i="3"/>
  <c r="S58" i="3"/>
  <c r="AB51" i="3"/>
  <c r="T56" i="3"/>
  <c r="X59" i="3"/>
  <c r="T44" i="3"/>
  <c r="V62" i="3"/>
  <c r="R86" i="3"/>
  <c r="R80" i="3"/>
  <c r="T86" i="3"/>
  <c r="V80" i="3"/>
  <c r="R58" i="3"/>
  <c r="AA80" i="3"/>
  <c r="X51" i="3"/>
  <c r="V75" i="3"/>
  <c r="Z25" i="1"/>
  <c r="Z25" i="3" s="1"/>
  <c r="T19" i="1"/>
  <c r="AA19" i="1" s="1"/>
  <c r="AA19" i="3" s="1"/>
  <c r="V86" i="3"/>
  <c r="AB81" i="3"/>
  <c r="AA81" i="3"/>
  <c r="S86" i="3"/>
  <c r="U80" i="3"/>
  <c r="N18" i="3"/>
  <c r="X75" i="3"/>
  <c r="X74" i="3"/>
  <c r="O25" i="1"/>
  <c r="X25" i="1" s="1"/>
  <c r="O22" i="1"/>
  <c r="V22" i="1" s="1"/>
  <c r="V22" i="3" s="1"/>
  <c r="W47" i="3"/>
  <c r="X60" i="3"/>
  <c r="AA77" i="3"/>
  <c r="T77" i="3"/>
  <c r="Z80" i="3"/>
  <c r="P80" i="3"/>
  <c r="Z83" i="3"/>
  <c r="P83" i="3"/>
  <c r="Z52" i="3"/>
  <c r="P52" i="3"/>
  <c r="Q63" i="3"/>
  <c r="O63" i="3"/>
  <c r="Z56" i="3"/>
  <c r="P56" i="3"/>
  <c r="Z73" i="3"/>
  <c r="P73" i="3"/>
  <c r="O18" i="1"/>
  <c r="T18" i="1" s="1"/>
  <c r="Z67" i="3"/>
  <c r="P67" i="3"/>
  <c r="V56" i="3"/>
  <c r="N60" i="3"/>
  <c r="AA58" i="3"/>
  <c r="T58" i="3"/>
  <c r="Z86" i="3"/>
  <c r="P86" i="3"/>
  <c r="Z59" i="3"/>
  <c r="P59" i="3"/>
  <c r="N58" i="3"/>
  <c r="O69" i="3"/>
  <c r="Z18" i="1"/>
  <c r="Z18" i="3" s="1"/>
  <c r="P18" i="3"/>
  <c r="Z89" i="3"/>
  <c r="P89" i="3"/>
  <c r="X69" i="3"/>
  <c r="Z49" i="3"/>
  <c r="P49" i="3"/>
  <c r="Z78" i="3"/>
  <c r="P78" i="3"/>
  <c r="Z62" i="3"/>
  <c r="P62" i="3"/>
  <c r="Z84" i="3"/>
  <c r="P84" i="3"/>
  <c r="Z55" i="3"/>
  <c r="P55" i="3"/>
  <c r="Z90" i="3"/>
  <c r="P90" i="3"/>
  <c r="Z63" i="3"/>
  <c r="P63" i="3"/>
  <c r="S28" i="1"/>
  <c r="S28" i="3" s="1"/>
  <c r="T28" i="1"/>
  <c r="R28" i="1"/>
  <c r="R28" i="3" s="1"/>
  <c r="N28" i="3"/>
  <c r="U28" i="1"/>
  <c r="Z69" i="3"/>
  <c r="P69" i="3"/>
  <c r="U18" i="3"/>
  <c r="AB18" i="1"/>
  <c r="AB18" i="3" s="1"/>
  <c r="W59" i="3"/>
  <c r="AB86" i="3"/>
  <c r="U86" i="3"/>
  <c r="Z51" i="3"/>
  <c r="P51" i="3"/>
  <c r="Z79" i="3"/>
  <c r="P79" i="3"/>
  <c r="AB68" i="3"/>
  <c r="U68" i="3"/>
  <c r="Z71" i="3"/>
  <c r="P71" i="3"/>
  <c r="N72" i="3"/>
  <c r="R72" i="3"/>
  <c r="Z66" i="3"/>
  <c r="P66" i="3"/>
  <c r="N68" i="3"/>
  <c r="S68" i="3"/>
  <c r="Z70" i="3"/>
  <c r="P70" i="3"/>
  <c r="P28" i="3"/>
  <c r="Z28" i="1"/>
  <c r="Z28" i="3" s="1"/>
  <c r="R18" i="1"/>
  <c r="R18" i="3" s="1"/>
  <c r="U75" i="3"/>
  <c r="AB69" i="3"/>
  <c r="U69" i="3"/>
  <c r="Z57" i="3"/>
  <c r="P57" i="3"/>
  <c r="Z72" i="3"/>
  <c r="P72" i="3"/>
  <c r="N64" i="3"/>
  <c r="Z88" i="3"/>
  <c r="P88" i="3"/>
  <c r="Z65" i="3"/>
  <c r="P65" i="3"/>
  <c r="Q74" i="3"/>
  <c r="O74" i="3"/>
  <c r="Z75" i="3"/>
  <c r="P75" i="3"/>
  <c r="Z60" i="3"/>
  <c r="P60" i="3"/>
  <c r="Z87" i="3"/>
  <c r="P87" i="3"/>
  <c r="W56" i="3"/>
  <c r="Q56" i="3"/>
  <c r="Z58" i="3"/>
  <c r="P58" i="3"/>
  <c r="Z64" i="3"/>
  <c r="P64" i="3"/>
  <c r="N44" i="3"/>
  <c r="R44" i="3"/>
  <c r="O58" i="3"/>
  <c r="Z74" i="3"/>
  <c r="P74" i="3"/>
  <c r="S81" i="3"/>
  <c r="N81" i="3"/>
  <c r="Z76" i="3"/>
  <c r="P76" i="3"/>
  <c r="O64" i="3"/>
  <c r="Q64" i="3"/>
  <c r="Z50" i="3"/>
  <c r="P50" i="3"/>
  <c r="AA71" i="3"/>
  <c r="T71" i="3"/>
  <c r="AA86" i="3"/>
  <c r="Z68" i="3"/>
  <c r="P68" i="3"/>
  <c r="Z81" i="3"/>
  <c r="P81" i="3"/>
  <c r="Z54" i="3"/>
  <c r="P54" i="3"/>
  <c r="N23" i="3"/>
  <c r="V23" i="1"/>
  <c r="V23" i="3" s="1"/>
  <c r="U23" i="1"/>
  <c r="R23" i="1"/>
  <c r="R23" i="3" s="1"/>
  <c r="Z53" i="3"/>
  <c r="P53" i="3"/>
  <c r="O75" i="3"/>
  <c r="Z85" i="3"/>
  <c r="P85" i="3"/>
  <c r="Z61" i="3"/>
  <c r="P61" i="3"/>
  <c r="W62" i="3"/>
  <c r="AB71" i="3"/>
  <c r="AB77" i="3"/>
  <c r="U77" i="3"/>
  <c r="W65" i="3"/>
  <c r="Z77" i="3"/>
  <c r="P77" i="3"/>
  <c r="Q52" i="3"/>
  <c r="O52" i="3"/>
  <c r="Z82" i="3"/>
  <c r="P82" i="3"/>
  <c r="S51" i="3"/>
  <c r="N51" i="3"/>
  <c r="N48" i="3"/>
  <c r="R48" i="3"/>
  <c r="O39" i="3"/>
  <c r="Q39" i="3"/>
  <c r="V85" i="3"/>
  <c r="R85" i="3"/>
  <c r="S85" i="3"/>
  <c r="Z34" i="1"/>
  <c r="Z34" i="3" s="1"/>
  <c r="P34" i="3"/>
  <c r="S88" i="3"/>
  <c r="R88" i="3"/>
  <c r="V88" i="3"/>
  <c r="Z39" i="3"/>
  <c r="P39" i="3"/>
  <c r="R57" i="3"/>
  <c r="V57" i="3"/>
  <c r="S57" i="3"/>
  <c r="N33" i="3"/>
  <c r="U33" i="1"/>
  <c r="W33" i="1"/>
  <c r="W33" i="3" s="1"/>
  <c r="S33" i="1"/>
  <c r="S33" i="3" s="1"/>
  <c r="T33" i="1"/>
  <c r="R33" i="1"/>
  <c r="R33" i="3" s="1"/>
  <c r="V33" i="1"/>
  <c r="V33" i="3" s="1"/>
  <c r="O45" i="3"/>
  <c r="N41" i="3"/>
  <c r="S41" i="3"/>
  <c r="R41" i="3"/>
  <c r="V41" i="3"/>
  <c r="N42" i="3"/>
  <c r="R42" i="3"/>
  <c r="V42" i="3"/>
  <c r="S42" i="3"/>
  <c r="N31" i="3"/>
  <c r="R31" i="1"/>
  <c r="R31" i="3" s="1"/>
  <c r="V31" i="1"/>
  <c r="V31" i="3" s="1"/>
  <c r="T31" i="1"/>
  <c r="U31" i="1"/>
  <c r="S31" i="1"/>
  <c r="S31" i="3" s="1"/>
  <c r="X34" i="1"/>
  <c r="O34" i="3"/>
  <c r="Q34" i="1"/>
  <c r="R59" i="3"/>
  <c r="Z38" i="3"/>
  <c r="P38" i="3"/>
  <c r="Z35" i="1"/>
  <c r="Z35" i="3" s="1"/>
  <c r="P35" i="3"/>
  <c r="V55" i="3"/>
  <c r="S55" i="3"/>
  <c r="R55" i="3"/>
  <c r="W48" i="3"/>
  <c r="Q48" i="3"/>
  <c r="N40" i="3"/>
  <c r="R40" i="3"/>
  <c r="V40" i="3"/>
  <c r="S40" i="3"/>
  <c r="R90" i="3"/>
  <c r="S90" i="3"/>
  <c r="V90" i="3"/>
  <c r="O43" i="3"/>
  <c r="V70" i="3"/>
  <c r="W70" i="3"/>
  <c r="S70" i="3"/>
  <c r="R70" i="3"/>
  <c r="Z45" i="3"/>
  <c r="P45" i="3"/>
  <c r="W82" i="3"/>
  <c r="Q16" i="1"/>
  <c r="O16" i="3"/>
  <c r="X16" i="1"/>
  <c r="Q83" i="3"/>
  <c r="S87" i="3"/>
  <c r="V87" i="3"/>
  <c r="R87" i="3"/>
  <c r="R82" i="3"/>
  <c r="S82" i="3"/>
  <c r="V82" i="3"/>
  <c r="O27" i="1"/>
  <c r="S27" i="1" s="1"/>
  <c r="S27" i="3" s="1"/>
  <c r="O41" i="3"/>
  <c r="V72" i="3"/>
  <c r="N38" i="3"/>
  <c r="V38" i="3"/>
  <c r="R38" i="3"/>
  <c r="S38" i="3"/>
  <c r="Z43" i="3"/>
  <c r="P43" i="3"/>
  <c r="V67" i="3"/>
  <c r="S67" i="3"/>
  <c r="W67" i="3"/>
  <c r="R67" i="3"/>
  <c r="S83" i="3"/>
  <c r="V83" i="3"/>
  <c r="R83" i="3"/>
  <c r="R66" i="3"/>
  <c r="S66" i="3"/>
  <c r="V66" i="3"/>
  <c r="O31" i="3"/>
  <c r="X31" i="1"/>
  <c r="Q31" i="1"/>
  <c r="Q31" i="3" s="1"/>
  <c r="O40" i="3"/>
  <c r="Q40" i="3"/>
  <c r="S61" i="3"/>
  <c r="R61" i="3"/>
  <c r="V61" i="3"/>
  <c r="V78" i="3"/>
  <c r="S78" i="3"/>
  <c r="R78" i="3"/>
  <c r="Q50" i="3"/>
  <c r="V63" i="3"/>
  <c r="S63" i="3"/>
  <c r="R63" i="3"/>
  <c r="Z47" i="3"/>
  <c r="P47" i="3"/>
  <c r="S84" i="3"/>
  <c r="V84" i="3"/>
  <c r="R84" i="3"/>
  <c r="Z40" i="3"/>
  <c r="P40" i="3"/>
  <c r="Z41" i="3"/>
  <c r="P41" i="3"/>
  <c r="R49" i="3"/>
  <c r="V49" i="3"/>
  <c r="S49" i="3"/>
  <c r="S50" i="3"/>
  <c r="R50" i="3"/>
  <c r="V50" i="3"/>
  <c r="N36" i="3"/>
  <c r="R36" i="3"/>
  <c r="V36" i="3"/>
  <c r="W36" i="3"/>
  <c r="S36" i="3"/>
  <c r="Q81" i="3"/>
  <c r="X28" i="1"/>
  <c r="O28" i="3"/>
  <c r="Q28" i="1"/>
  <c r="V28" i="1"/>
  <c r="V28" i="3" s="1"/>
  <c r="R64" i="3"/>
  <c r="S64" i="3"/>
  <c r="V64" i="3"/>
  <c r="Z31" i="1"/>
  <c r="Z31" i="3" s="1"/>
  <c r="P31" i="3"/>
  <c r="Z44" i="3"/>
  <c r="P44" i="3"/>
  <c r="R62" i="3"/>
  <c r="X33" i="3"/>
  <c r="Y33" i="1"/>
  <c r="V74" i="3"/>
  <c r="R74" i="3"/>
  <c r="S74" i="3"/>
  <c r="Q66" i="3"/>
  <c r="W63" i="3"/>
  <c r="S60" i="3"/>
  <c r="W42" i="3"/>
  <c r="V89" i="3"/>
  <c r="R89" i="3"/>
  <c r="S89" i="3"/>
  <c r="Q89" i="3"/>
  <c r="X35" i="3"/>
  <c r="Y35" i="1"/>
  <c r="Z36" i="3"/>
  <c r="P36" i="3"/>
  <c r="N34" i="3"/>
  <c r="S34" i="1"/>
  <c r="S34" i="3" s="1"/>
  <c r="R34" i="1"/>
  <c r="R34" i="3" s="1"/>
  <c r="V34" i="1"/>
  <c r="V34" i="3" s="1"/>
  <c r="T34" i="1"/>
  <c r="U34" i="1"/>
  <c r="N45" i="3"/>
  <c r="R45" i="3"/>
  <c r="V45" i="3"/>
  <c r="S45" i="3"/>
  <c r="V65" i="3"/>
  <c r="R65" i="3"/>
  <c r="S65" i="3"/>
  <c r="O46" i="3"/>
  <c r="Q46" i="3"/>
  <c r="O32" i="3"/>
  <c r="Q32" i="1"/>
  <c r="Q32" i="3" s="1"/>
  <c r="Q76" i="3"/>
  <c r="N35" i="3"/>
  <c r="W35" i="1"/>
  <c r="W35" i="3" s="1"/>
  <c r="S35" i="1"/>
  <c r="S35" i="3" s="1"/>
  <c r="R35" i="1"/>
  <c r="R35" i="3" s="1"/>
  <c r="V35" i="1"/>
  <c r="V35" i="3" s="1"/>
  <c r="U35" i="1"/>
  <c r="T35" i="1"/>
  <c r="R79" i="3"/>
  <c r="S79" i="3"/>
  <c r="V79" i="3"/>
  <c r="N39" i="3"/>
  <c r="R39" i="3"/>
  <c r="S39" i="3"/>
  <c r="V39" i="3"/>
  <c r="W90" i="3"/>
  <c r="W55" i="3"/>
  <c r="R56" i="3"/>
  <c r="Z37" i="3"/>
  <c r="P37" i="3"/>
  <c r="Z32" i="1"/>
  <c r="Z32" i="3" s="1"/>
  <c r="P32" i="3"/>
  <c r="N37" i="3"/>
  <c r="R37" i="3"/>
  <c r="V37" i="3"/>
  <c r="S37" i="3"/>
  <c r="Z46" i="3"/>
  <c r="P46" i="3"/>
  <c r="R76" i="3"/>
  <c r="W76" i="3"/>
  <c r="V76" i="3"/>
  <c r="S76" i="3"/>
  <c r="Z48" i="3"/>
  <c r="P48" i="3"/>
  <c r="R52" i="3"/>
  <c r="V52" i="3"/>
  <c r="S52" i="3"/>
  <c r="W52" i="3"/>
  <c r="V73" i="3"/>
  <c r="W73" i="3"/>
  <c r="S73" i="3"/>
  <c r="R73" i="3"/>
  <c r="V81" i="3"/>
  <c r="X32" i="1"/>
  <c r="N32" i="3"/>
  <c r="S32" i="1"/>
  <c r="S32" i="3" s="1"/>
  <c r="T32" i="1"/>
  <c r="R32" i="1"/>
  <c r="R32" i="3" s="1"/>
  <c r="V32" i="1"/>
  <c r="V32" i="3" s="1"/>
  <c r="U32" i="1"/>
  <c r="W74" i="3"/>
  <c r="X42" i="3"/>
  <c r="AB47" i="3"/>
  <c r="U47" i="3"/>
  <c r="R60" i="3"/>
  <c r="N43" i="3"/>
  <c r="R43" i="3"/>
  <c r="S43" i="3"/>
  <c r="V43" i="3"/>
  <c r="Z42" i="3"/>
  <c r="P42" i="3"/>
  <c r="O37" i="3"/>
  <c r="Q37" i="3"/>
  <c r="S53" i="3"/>
  <c r="R53" i="3"/>
  <c r="V53" i="3"/>
  <c r="W53" i="3"/>
  <c r="V54" i="3"/>
  <c r="R54" i="3"/>
  <c r="S54" i="3"/>
  <c r="O38" i="3"/>
  <c r="Q38" i="3"/>
  <c r="V77" i="3"/>
  <c r="N46" i="3"/>
  <c r="R46" i="3"/>
  <c r="V46" i="3"/>
  <c r="S46" i="3"/>
  <c r="Z33" i="1"/>
  <c r="Z33" i="3" s="1"/>
  <c r="P33" i="3"/>
  <c r="W85" i="3"/>
  <c r="U24" i="3"/>
  <c r="AB24" i="1"/>
  <c r="AB24" i="3" s="1"/>
  <c r="P26" i="3"/>
  <c r="Z26" i="1"/>
  <c r="Z26" i="3" s="1"/>
  <c r="Q30" i="1"/>
  <c r="Q30" i="3" s="1"/>
  <c r="O30" i="3"/>
  <c r="X30" i="1"/>
  <c r="O21" i="3"/>
  <c r="AB21" i="1"/>
  <c r="AB21" i="3" s="1"/>
  <c r="U21" i="3"/>
  <c r="R25" i="1"/>
  <c r="R25" i="3" s="1"/>
  <c r="N25" i="3"/>
  <c r="U25" i="1"/>
  <c r="X26" i="1"/>
  <c r="O26" i="3"/>
  <c r="Q26" i="1"/>
  <c r="Q26" i="3" s="1"/>
  <c r="Z21" i="1"/>
  <c r="Z21" i="3" s="1"/>
  <c r="P21" i="3"/>
  <c r="Z22" i="1"/>
  <c r="Z22" i="3" s="1"/>
  <c r="P22" i="3"/>
  <c r="T20" i="1"/>
  <c r="N20" i="3"/>
  <c r="V20" i="1"/>
  <c r="V20" i="3" s="1"/>
  <c r="R20" i="1"/>
  <c r="R20" i="3" s="1"/>
  <c r="S20" i="1"/>
  <c r="S20" i="3" s="1"/>
  <c r="U20" i="1"/>
  <c r="X20" i="1"/>
  <c r="Q20" i="1"/>
  <c r="Q20" i="3" s="1"/>
  <c r="O20" i="3"/>
  <c r="S26" i="1"/>
  <c r="S26" i="3" s="1"/>
  <c r="AB26" i="1"/>
  <c r="AB26" i="3" s="1"/>
  <c r="U26" i="3"/>
  <c r="V27" i="1"/>
  <c r="V27" i="3" s="1"/>
  <c r="U27" i="1"/>
  <c r="R27" i="1"/>
  <c r="R27" i="3" s="1"/>
  <c r="N27" i="3"/>
  <c r="W27" i="1"/>
  <c r="W27" i="3" s="1"/>
  <c r="O24" i="1"/>
  <c r="P19" i="3"/>
  <c r="Z19" i="1"/>
  <c r="Z19" i="3" s="1"/>
  <c r="Z17" i="1"/>
  <c r="Z17" i="3" s="1"/>
  <c r="P17" i="3"/>
  <c r="Z20" i="1"/>
  <c r="Z20" i="3" s="1"/>
  <c r="P20" i="3"/>
  <c r="O17" i="3"/>
  <c r="X17" i="1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N22" i="3"/>
  <c r="R22" i="1"/>
  <c r="R22" i="3" s="1"/>
  <c r="U22" i="1"/>
  <c r="P24" i="3"/>
  <c r="Z24" i="1"/>
  <c r="Z24" i="3" s="1"/>
  <c r="U17" i="3"/>
  <c r="AB17" i="1"/>
  <c r="AB17" i="3" s="1"/>
  <c r="S21" i="1" l="1"/>
  <c r="S21" i="3" s="1"/>
  <c r="T21" i="1"/>
  <c r="T21" i="3" s="1"/>
  <c r="Q21" i="1"/>
  <c r="Q21" i="3" s="1"/>
  <c r="X21" i="1"/>
  <c r="U19" i="3"/>
  <c r="AB16" i="1"/>
  <c r="AB16" i="3" s="1"/>
  <c r="AA17" i="1"/>
  <c r="AA17" i="3" s="1"/>
  <c r="W23" i="1"/>
  <c r="W23" i="3" s="1"/>
  <c r="O19" i="3"/>
  <c r="X19" i="1"/>
  <c r="X19" i="3" s="1"/>
  <c r="Q17" i="1"/>
  <c r="Q17" i="3" s="1"/>
  <c r="AA75" i="3"/>
  <c r="AA16" i="1"/>
  <c r="AA16" i="3" s="1"/>
  <c r="T47" i="3"/>
  <c r="X29" i="3"/>
  <c r="S22" i="1"/>
  <c r="S22" i="3" s="1"/>
  <c r="T22" i="1"/>
  <c r="T22" i="3" s="1"/>
  <c r="Q19" i="1"/>
  <c r="Q19" i="3" s="1"/>
  <c r="AA56" i="3"/>
  <c r="AA72" i="3"/>
  <c r="T19" i="3"/>
  <c r="V19" i="1"/>
  <c r="V19" i="3" s="1"/>
  <c r="AC51" i="3"/>
  <c r="Y56" i="3"/>
  <c r="X22" i="1"/>
  <c r="Y22" i="1" s="1"/>
  <c r="Q22" i="1"/>
  <c r="Q22" i="3" s="1"/>
  <c r="AB29" i="1"/>
  <c r="AB29" i="3" s="1"/>
  <c r="X44" i="3"/>
  <c r="O22" i="3"/>
  <c r="AA29" i="1"/>
  <c r="AA29" i="3" s="1"/>
  <c r="AA44" i="3"/>
  <c r="X71" i="3"/>
  <c r="X62" i="3"/>
  <c r="X48" i="3"/>
  <c r="W29" i="1"/>
  <c r="W29" i="3" s="1"/>
  <c r="T25" i="1"/>
  <c r="AA25" i="1" s="1"/>
  <c r="AA25" i="3" s="1"/>
  <c r="W20" i="1"/>
  <c r="W20" i="3" s="1"/>
  <c r="Q16" i="3"/>
  <c r="W16" i="1"/>
  <c r="W16" i="3" s="1"/>
  <c r="T69" i="3"/>
  <c r="T68" i="3"/>
  <c r="T62" i="3"/>
  <c r="Y59" i="3"/>
  <c r="U51" i="3"/>
  <c r="W51" i="3"/>
  <c r="AC47" i="3"/>
  <c r="Q44" i="3"/>
  <c r="T27" i="1"/>
  <c r="T27" i="3" s="1"/>
  <c r="O27" i="3"/>
  <c r="Q27" i="1"/>
  <c r="Q27" i="3" s="1"/>
  <c r="X27" i="1"/>
  <c r="Y27" i="1" s="1"/>
  <c r="W26" i="1"/>
  <c r="W26" i="3" s="1"/>
  <c r="V25" i="1"/>
  <c r="V25" i="3" s="1"/>
  <c r="Q25" i="1"/>
  <c r="Q25" i="3" s="1"/>
  <c r="V24" i="1"/>
  <c r="V24" i="3" s="1"/>
  <c r="T23" i="3"/>
  <c r="X23" i="3"/>
  <c r="W21" i="1"/>
  <c r="W21" i="3" s="1"/>
  <c r="V18" i="1"/>
  <c r="V18" i="3" s="1"/>
  <c r="T59" i="3"/>
  <c r="T81" i="3"/>
  <c r="T80" i="3"/>
  <c r="AB80" i="3"/>
  <c r="U81" i="3"/>
  <c r="W71" i="3"/>
  <c r="W50" i="3"/>
  <c r="S25" i="1"/>
  <c r="S25" i="3" s="1"/>
  <c r="O25" i="3"/>
  <c r="W32" i="1"/>
  <c r="W32" i="3" s="1"/>
  <c r="W39" i="3"/>
  <c r="W64" i="3"/>
  <c r="X88" i="3"/>
  <c r="W80" i="3"/>
  <c r="Q80" i="3"/>
  <c r="AA53" i="3"/>
  <c r="T53" i="3"/>
  <c r="AA52" i="3"/>
  <c r="T52" i="3"/>
  <c r="AB79" i="3"/>
  <c r="U79" i="3"/>
  <c r="AB65" i="3"/>
  <c r="U65" i="3"/>
  <c r="AA89" i="3"/>
  <c r="T89" i="3"/>
  <c r="X86" i="3"/>
  <c r="AA66" i="3"/>
  <c r="T66" i="3"/>
  <c r="W57" i="3"/>
  <c r="Q57" i="3"/>
  <c r="AB87" i="3"/>
  <c r="U87" i="3"/>
  <c r="X77" i="3"/>
  <c r="AB62" i="3"/>
  <c r="U62" i="3"/>
  <c r="AA82" i="3"/>
  <c r="T82" i="3"/>
  <c r="AA70" i="3"/>
  <c r="T70" i="3"/>
  <c r="W68" i="3"/>
  <c r="Q68" i="3"/>
  <c r="AA54" i="3"/>
  <c r="T54" i="3"/>
  <c r="W49" i="3"/>
  <c r="Q49" i="3"/>
  <c r="AA76" i="3"/>
  <c r="T76" i="3"/>
  <c r="AB56" i="3"/>
  <c r="U56" i="3"/>
  <c r="W61" i="3"/>
  <c r="Q61" i="3"/>
  <c r="AB64" i="3"/>
  <c r="U64" i="3"/>
  <c r="AA61" i="3"/>
  <c r="T61" i="3"/>
  <c r="W83" i="3"/>
  <c r="AA67" i="3"/>
  <c r="T67" i="3"/>
  <c r="W72" i="3"/>
  <c r="Q72" i="3"/>
  <c r="AA87" i="3"/>
  <c r="T87" i="3"/>
  <c r="AB70" i="3"/>
  <c r="U70" i="3"/>
  <c r="AA90" i="3"/>
  <c r="T90" i="3"/>
  <c r="AB59" i="3"/>
  <c r="U59" i="3"/>
  <c r="AB85" i="3"/>
  <c r="U85" i="3"/>
  <c r="U23" i="3"/>
  <c r="AB23" i="1"/>
  <c r="AB23" i="3" s="1"/>
  <c r="AB44" i="3"/>
  <c r="U44" i="3"/>
  <c r="AB72" i="3"/>
  <c r="U72" i="3"/>
  <c r="AA51" i="3"/>
  <c r="T51" i="3"/>
  <c r="AC60" i="3"/>
  <c r="Y60" i="3"/>
  <c r="X72" i="3"/>
  <c r="X49" i="3"/>
  <c r="X52" i="3"/>
  <c r="AB76" i="3"/>
  <c r="U76" i="3"/>
  <c r="X85" i="3"/>
  <c r="AA65" i="3"/>
  <c r="T65" i="3"/>
  <c r="AB50" i="3"/>
  <c r="U50" i="3"/>
  <c r="X82" i="3"/>
  <c r="AA83" i="3"/>
  <c r="T83" i="3"/>
  <c r="AB67" i="3"/>
  <c r="U67" i="3"/>
  <c r="AB82" i="3"/>
  <c r="U82" i="3"/>
  <c r="X87" i="3"/>
  <c r="W79" i="3"/>
  <c r="Q79" i="3"/>
  <c r="W54" i="3"/>
  <c r="Q54" i="3"/>
  <c r="AB48" i="3"/>
  <c r="U48" i="3"/>
  <c r="AC62" i="3"/>
  <c r="Y62" i="3"/>
  <c r="Q69" i="3"/>
  <c r="W69" i="3"/>
  <c r="X53" i="3"/>
  <c r="AB74" i="3"/>
  <c r="U74" i="3"/>
  <c r="X50" i="3"/>
  <c r="AB57" i="3"/>
  <c r="U57" i="3"/>
  <c r="W84" i="3"/>
  <c r="Q84" i="3"/>
  <c r="AB54" i="3"/>
  <c r="U54" i="3"/>
  <c r="X84" i="3"/>
  <c r="X70" i="3"/>
  <c r="X89" i="3"/>
  <c r="AB49" i="3"/>
  <c r="U49" i="3"/>
  <c r="AA63" i="3"/>
  <c r="T63" i="3"/>
  <c r="AB61" i="3"/>
  <c r="U61" i="3"/>
  <c r="AB66" i="3"/>
  <c r="U66" i="3"/>
  <c r="X83" i="3"/>
  <c r="W87" i="3"/>
  <c r="Q87" i="3"/>
  <c r="X79" i="3"/>
  <c r="X54" i="3"/>
  <c r="AA48" i="3"/>
  <c r="T48" i="3"/>
  <c r="X68" i="3"/>
  <c r="X80" i="3"/>
  <c r="X61" i="3"/>
  <c r="X81" i="3"/>
  <c r="AA55" i="3"/>
  <c r="T55" i="3"/>
  <c r="AA88" i="3"/>
  <c r="T88" i="3"/>
  <c r="T28" i="3"/>
  <c r="AA28" i="1"/>
  <c r="AA28" i="3" s="1"/>
  <c r="AA60" i="3"/>
  <c r="T60" i="3"/>
  <c r="W77" i="3"/>
  <c r="Q77" i="3"/>
  <c r="AB73" i="3"/>
  <c r="U73" i="3"/>
  <c r="W30" i="1"/>
  <c r="W30" i="3" s="1"/>
  <c r="W46" i="3"/>
  <c r="AB60" i="3"/>
  <c r="U60" i="3"/>
  <c r="AA64" i="3"/>
  <c r="T64" i="3"/>
  <c r="X76" i="3"/>
  <c r="AB89" i="3"/>
  <c r="U89" i="3"/>
  <c r="AA74" i="3"/>
  <c r="T74" i="3"/>
  <c r="AA49" i="3"/>
  <c r="T49" i="3"/>
  <c r="AB84" i="3"/>
  <c r="U84" i="3"/>
  <c r="AB78" i="3"/>
  <c r="U78" i="3"/>
  <c r="X55" i="3"/>
  <c r="W78" i="3"/>
  <c r="Q78" i="3"/>
  <c r="AB88" i="3"/>
  <c r="U88" i="3"/>
  <c r="Q75" i="3"/>
  <c r="W75" i="3"/>
  <c r="S18" i="1"/>
  <c r="S18" i="3" s="1"/>
  <c r="Q18" i="1"/>
  <c r="X18" i="1"/>
  <c r="O18" i="3"/>
  <c r="AC74" i="3"/>
  <c r="Y74" i="3"/>
  <c r="W86" i="3"/>
  <c r="Q86" i="3"/>
  <c r="AB53" i="3"/>
  <c r="U53" i="3"/>
  <c r="AA78" i="3"/>
  <c r="T78" i="3"/>
  <c r="W66" i="3"/>
  <c r="AB83" i="3"/>
  <c r="U83" i="3"/>
  <c r="X78" i="3"/>
  <c r="AA57" i="3"/>
  <c r="T57" i="3"/>
  <c r="AA85" i="3"/>
  <c r="T85" i="3"/>
  <c r="AC71" i="3"/>
  <c r="Y71" i="3"/>
  <c r="AA18" i="1"/>
  <c r="AA18" i="3" s="1"/>
  <c r="T18" i="3"/>
  <c r="AB28" i="1"/>
  <c r="AB28" i="3" s="1"/>
  <c r="U28" i="3"/>
  <c r="AC69" i="3"/>
  <c r="Y69" i="3"/>
  <c r="AB58" i="3"/>
  <c r="U58" i="3"/>
  <c r="X73" i="3"/>
  <c r="X57" i="3"/>
  <c r="AA73" i="3"/>
  <c r="T73" i="3"/>
  <c r="X65" i="3"/>
  <c r="X90" i="3"/>
  <c r="W88" i="3"/>
  <c r="Q88" i="3"/>
  <c r="AC58" i="3"/>
  <c r="Y58" i="3"/>
  <c r="X63" i="3"/>
  <c r="AB52" i="3"/>
  <c r="U52" i="3"/>
  <c r="AA79" i="3"/>
  <c r="T79" i="3"/>
  <c r="W89" i="3"/>
  <c r="X66" i="3"/>
  <c r="X64" i="3"/>
  <c r="W81" i="3"/>
  <c r="AA50" i="3"/>
  <c r="T50" i="3"/>
  <c r="AA84" i="3"/>
  <c r="T84" i="3"/>
  <c r="AB63" i="3"/>
  <c r="U63" i="3"/>
  <c r="AB90" i="3"/>
  <c r="U90" i="3"/>
  <c r="AB55" i="3"/>
  <c r="U55" i="3"/>
  <c r="Q58" i="3"/>
  <c r="W58" i="3"/>
  <c r="X67" i="3"/>
  <c r="AC75" i="3"/>
  <c r="Y75" i="3"/>
  <c r="AA39" i="3"/>
  <c r="T39" i="3"/>
  <c r="AB46" i="3"/>
  <c r="U46" i="3"/>
  <c r="X37" i="3"/>
  <c r="AC42" i="3"/>
  <c r="Y42" i="3"/>
  <c r="AA32" i="1"/>
  <c r="AA32" i="3" s="1"/>
  <c r="T32" i="3"/>
  <c r="AA37" i="3"/>
  <c r="T37" i="3"/>
  <c r="AA40" i="3"/>
  <c r="T40" i="3"/>
  <c r="Y34" i="1"/>
  <c r="X34" i="3"/>
  <c r="AA41" i="3"/>
  <c r="T41" i="3"/>
  <c r="AB33" i="1"/>
  <c r="AB33" i="3" s="1"/>
  <c r="U33" i="3"/>
  <c r="AA46" i="3"/>
  <c r="T46" i="3"/>
  <c r="AB34" i="1"/>
  <c r="AB34" i="3" s="1"/>
  <c r="U34" i="3"/>
  <c r="AC35" i="1"/>
  <c r="AC35" i="3" s="1"/>
  <c r="Y35" i="3"/>
  <c r="X36" i="3"/>
  <c r="AC48" i="3"/>
  <c r="Y48" i="3"/>
  <c r="W40" i="3"/>
  <c r="AB41" i="3"/>
  <c r="U41" i="3"/>
  <c r="X16" i="3"/>
  <c r="Y16" i="1"/>
  <c r="X46" i="3"/>
  <c r="AA34" i="1"/>
  <c r="AA34" i="3" s="1"/>
  <c r="T34" i="3"/>
  <c r="X31" i="3"/>
  <c r="Y31" i="1"/>
  <c r="W31" i="1"/>
  <c r="W31" i="3" s="1"/>
  <c r="AA42" i="3"/>
  <c r="T42" i="3"/>
  <c r="AC44" i="3"/>
  <c r="Y44" i="3"/>
  <c r="AB37" i="3"/>
  <c r="U37" i="3"/>
  <c r="AB43" i="3"/>
  <c r="U43" i="3"/>
  <c r="X32" i="3"/>
  <c r="Y32" i="1"/>
  <c r="AB39" i="3"/>
  <c r="U39" i="3"/>
  <c r="AB31" i="1"/>
  <c r="AB31" i="3" s="1"/>
  <c r="U31" i="3"/>
  <c r="AA38" i="3"/>
  <c r="T38" i="3"/>
  <c r="X38" i="3"/>
  <c r="AA43" i="3"/>
  <c r="T43" i="3"/>
  <c r="AB32" i="1"/>
  <c r="AB32" i="3" s="1"/>
  <c r="U32" i="3"/>
  <c r="AB45" i="3"/>
  <c r="U45" i="3"/>
  <c r="W28" i="1"/>
  <c r="W28" i="3" s="1"/>
  <c r="Q28" i="3"/>
  <c r="AB36" i="3"/>
  <c r="U36" i="3"/>
  <c r="W38" i="3"/>
  <c r="AA31" i="1"/>
  <c r="AA31" i="3" s="1"/>
  <c r="T31" i="3"/>
  <c r="AB42" i="3"/>
  <c r="U42" i="3"/>
  <c r="X45" i="3"/>
  <c r="AA35" i="1"/>
  <c r="AA35" i="3" s="1"/>
  <c r="T35" i="3"/>
  <c r="AA45" i="3"/>
  <c r="T45" i="3"/>
  <c r="AA36" i="3"/>
  <c r="T36" i="3"/>
  <c r="AB38" i="3"/>
  <c r="U38" i="3"/>
  <c r="X41" i="3"/>
  <c r="W43" i="3"/>
  <c r="Q43" i="3"/>
  <c r="AB40" i="3"/>
  <c r="U40" i="3"/>
  <c r="W45" i="3"/>
  <c r="Q45" i="3"/>
  <c r="AA33" i="1"/>
  <c r="AA33" i="3" s="1"/>
  <c r="T33" i="3"/>
  <c r="W37" i="3"/>
  <c r="AB35" i="1"/>
  <c r="AB35" i="3" s="1"/>
  <c r="U35" i="3"/>
  <c r="AC33" i="1"/>
  <c r="AC33" i="3" s="1"/>
  <c r="Y33" i="3"/>
  <c r="X28" i="3"/>
  <c r="Y28" i="1"/>
  <c r="X40" i="3"/>
  <c r="W41" i="3"/>
  <c r="Q41" i="3"/>
  <c r="X43" i="3"/>
  <c r="W34" i="1"/>
  <c r="W34" i="3" s="1"/>
  <c r="Q34" i="3"/>
  <c r="X39" i="3"/>
  <c r="Y23" i="3"/>
  <c r="AC23" i="1"/>
  <c r="AC23" i="3" s="1"/>
  <c r="U30" i="3"/>
  <c r="AB30" i="1"/>
  <c r="AB30" i="3" s="1"/>
  <c r="U20" i="3"/>
  <c r="AB20" i="1"/>
  <c r="AB20" i="3" s="1"/>
  <c r="AB25" i="1"/>
  <c r="AB25" i="3" s="1"/>
  <c r="U25" i="3"/>
  <c r="AB22" i="1"/>
  <c r="AB22" i="3" s="1"/>
  <c r="U22" i="3"/>
  <c r="AA26" i="1"/>
  <c r="AA26" i="3" s="1"/>
  <c r="T26" i="3"/>
  <c r="X17" i="3"/>
  <c r="Y17" i="1"/>
  <c r="AA20" i="1"/>
  <c r="AA20" i="3" s="1"/>
  <c r="T20" i="3"/>
  <c r="Y26" i="1"/>
  <c r="X26" i="3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Y19" i="1"/>
  <c r="Y21" i="1"/>
  <c r="X21" i="3"/>
  <c r="AC29" i="1"/>
  <c r="AC29" i="3" s="1"/>
  <c r="Y29" i="3"/>
  <c r="AA21" i="1" l="1"/>
  <c r="AA21" i="3" s="1"/>
  <c r="W17" i="1"/>
  <c r="W17" i="3" s="1"/>
  <c r="Y51" i="3"/>
  <c r="W19" i="1"/>
  <c r="W19" i="3" s="1"/>
  <c r="AA22" i="1"/>
  <c r="AA22" i="3" s="1"/>
  <c r="W24" i="1"/>
  <c r="W24" i="3" s="1"/>
  <c r="AC56" i="3"/>
  <c r="X22" i="3"/>
  <c r="AA27" i="1"/>
  <c r="AA27" i="3" s="1"/>
  <c r="W22" i="1"/>
  <c r="W22" i="3" s="1"/>
  <c r="X27" i="3"/>
  <c r="T25" i="3"/>
  <c r="AC59" i="3"/>
  <c r="Y47" i="3"/>
  <c r="W25" i="1"/>
  <c r="W25" i="3" s="1"/>
  <c r="Q18" i="3"/>
  <c r="W18" i="1"/>
  <c r="W18" i="3" s="1"/>
  <c r="AC67" i="3"/>
  <c r="Y67" i="3"/>
  <c r="AC77" i="3"/>
  <c r="Y77" i="3"/>
  <c r="AC66" i="3"/>
  <c r="Y66" i="3"/>
  <c r="AC64" i="3"/>
  <c r="Y64" i="3"/>
  <c r="AC61" i="3"/>
  <c r="Y61" i="3"/>
  <c r="AC83" i="3"/>
  <c r="Y83" i="3"/>
  <c r="AC50" i="3"/>
  <c r="Y50" i="3"/>
  <c r="AC87" i="3"/>
  <c r="Y87" i="3"/>
  <c r="AC82" i="3"/>
  <c r="Y82" i="3"/>
  <c r="AC65" i="3"/>
  <c r="Y65" i="3"/>
  <c r="AC63" i="3"/>
  <c r="Y63" i="3"/>
  <c r="Y18" i="1"/>
  <c r="X18" i="3"/>
  <c r="AC68" i="3"/>
  <c r="Y68" i="3"/>
  <c r="AC79" i="3"/>
  <c r="Y79" i="3"/>
  <c r="AC70" i="3"/>
  <c r="Y70" i="3"/>
  <c r="AC53" i="3"/>
  <c r="Y53" i="3"/>
  <c r="AC49" i="3"/>
  <c r="Y49" i="3"/>
  <c r="AC76" i="3"/>
  <c r="Y76" i="3"/>
  <c r="AC54" i="3"/>
  <c r="Y54" i="3"/>
  <c r="AC52" i="3"/>
  <c r="Y52" i="3"/>
  <c r="AC57" i="3"/>
  <c r="Y57" i="3"/>
  <c r="AC89" i="3"/>
  <c r="Y89" i="3"/>
  <c r="AC55" i="3"/>
  <c r="Y55" i="3"/>
  <c r="AC81" i="3"/>
  <c r="Y81" i="3"/>
  <c r="AC84" i="3"/>
  <c r="Y84" i="3"/>
  <c r="AC85" i="3"/>
  <c r="Y85" i="3"/>
  <c r="AC72" i="3"/>
  <c r="Y72" i="3"/>
  <c r="AC86" i="3"/>
  <c r="Y86" i="3"/>
  <c r="AC80" i="3"/>
  <c r="Y80" i="3"/>
  <c r="AC90" i="3"/>
  <c r="Y90" i="3"/>
  <c r="AC73" i="3"/>
  <c r="Y73" i="3"/>
  <c r="AC78" i="3"/>
  <c r="Y78" i="3"/>
  <c r="AC88" i="3"/>
  <c r="Y88" i="3"/>
  <c r="AC39" i="3"/>
  <c r="Y39" i="3"/>
  <c r="AC41" i="3"/>
  <c r="Y41" i="3"/>
  <c r="AC34" i="1"/>
  <c r="AC34" i="3" s="1"/>
  <c r="Y34" i="3"/>
  <c r="AC45" i="3"/>
  <c r="Y45" i="3"/>
  <c r="AC38" i="3"/>
  <c r="Y38" i="3"/>
  <c r="AC32" i="1"/>
  <c r="AC32" i="3" s="1"/>
  <c r="Y32" i="3"/>
  <c r="AC40" i="3"/>
  <c r="Y40" i="3"/>
  <c r="AC43" i="3"/>
  <c r="Y43" i="3"/>
  <c r="AC37" i="3"/>
  <c r="Y37" i="3"/>
  <c r="AC28" i="1"/>
  <c r="AC28" i="3" s="1"/>
  <c r="Y28" i="3"/>
  <c r="AC46" i="3"/>
  <c r="Y46" i="3"/>
  <c r="AC36" i="3"/>
  <c r="Y36" i="3"/>
  <c r="AC31" i="1"/>
  <c r="AC31" i="3" s="1"/>
  <c r="Y31" i="3"/>
  <c r="Y16" i="3"/>
  <c r="AC16" i="1"/>
  <c r="AC16" i="3" s="1"/>
  <c r="Y24" i="1"/>
  <c r="X24" i="3"/>
  <c r="Y25" i="3"/>
  <c r="AC25" i="1"/>
  <c r="AC25" i="3" s="1"/>
  <c r="AC19" i="1"/>
  <c r="AC19" i="3" s="1"/>
  <c r="Y19" i="3"/>
  <c r="AC30" i="1"/>
  <c r="AC30" i="3" s="1"/>
  <c r="Y30" i="3"/>
  <c r="AC17" i="1"/>
  <c r="AC17" i="3" s="1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AC18" i="1" l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<sst xmlns="http://schemas.openxmlformats.org/spreadsheetml/2006/main" count="136" uniqueCount="65">
  <si>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</si>
  <si>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</si>
  <si>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</si>
  <si>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</si>
  <si>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</si>
  <si>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</si>
  <si>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</si>
  <si>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</si>
  <si>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  <family val="2"/>
      </rPr>
      <t>A=</t>
    </r>
  </si>
  <si>
    <r>
      <t>D</t>
    </r>
    <r>
      <rPr>
        <sz val="10"/>
        <rFont val="Arial"/>
        <family val="2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</si>
  <si>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</si>
  <si>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</si>
  <si>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</si>
  <si>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</si>
  <si>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</si>
  <si>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</si>
  <si>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</si>
  <si>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</si>
  <si>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</si>
  <si>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</si>
  <si>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</si>
  <si>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</si>
  <si>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</si>
  <si>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</si>
  <si>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</si>
  <si>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</si>
  <si>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</si>
  <si>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</si>
  <si>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</si>
  <si>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</si>
  <si>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</si>
  <si>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</si>
  <si>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  <family val="2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</si>
  <si>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</si>
  <si>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</si>
  <si>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</si>
  <si>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</si>
  <si>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</si>
  <si>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</si>
  <si>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</si>
  <si>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</si>
  <si>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</si>
  <si>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</si>
  <si>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</si>
  <si>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</si>
  <si>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</si>
  <si>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</si>
  <si>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</si>
  <si>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</si>
  <si>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</si>
  <si>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</si>
  <si>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</si>
  <si>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</si>
  <si>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</si>
  <si>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</si>
  <si>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</si>
  <si>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</si>
  <si>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</si>
  <si>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</si>
  <si>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</si>
  <si>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</si>
  <si>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200424A</t>
  </si>
  <si>
    <t>I-526 Longpoint Rd</t>
  </si>
  <si>
    <t>Mt. Pleasant, SC</t>
  </si>
  <si>
    <t>DMT-05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</si>
</sst>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Entry'!$N$16:$N$70</c:f>
              <c:numCache>
                <c:formatCode>0.0</c:formatCode>
                <c:ptCount val="55"/>
                <c:pt idx="0">
                  <c:v>5.3414634146341466</c:v>
                </c:pt>
                <c:pt idx="1">
                  <c:v>2.4262787758448305</c:v>
                </c:pt>
                <c:pt idx="2">
                  <c:v>1.9326270697969437</c:v>
                </c:pt>
                <c:pt idx="3">
                  <c:v>2.0963698085533125</c:v>
                </c:pt>
                <c:pt idx="4">
                  <c:v>0.44830325135577176</c:v>
                </c:pt>
                <c:pt idx="5">
                  <c:v>0.33180770146875238</c:v>
                </c:pt>
                <c:pt idx="6">
                  <c:v>0.43230302981599911</c:v>
                </c:pt>
                <c:pt idx="7">
                  <c:v>-2.2630363302670091E-2</c:v>
                </c:pt>
                <c:pt idx="8">
                  <c:v>-0.52495292402237725</c:v>
                </c:pt>
                <c:pt idx="9">
                  <c:v>-0.82973065270703161</c:v>
                </c:pt>
                <c:pt idx="10">
                  <c:v>-0.46355640889714922</c:v>
                </c:pt>
                <c:pt idx="11">
                  <c:v>-0.66386501919836471</c:v>
                </c:pt>
                <c:pt idx="12">
                  <c:v>-0.83038886196766826</c:v>
                </c:pt>
                <c:pt idx="13">
                  <c:v>-0.72870305850546835</c:v>
                </c:pt>
                <c:pt idx="14">
                  <c:v>-0.65858661509352534</c:v>
                </c:pt>
                <c:pt idx="15">
                  <c:v>-0.52853733089072952</c:v>
                </c:pt>
                <c:pt idx="16">
                  <c:v>-0.48794764530011231</c:v>
                </c:pt>
                <c:pt idx="17">
                  <c:v>-0.75248302624136787</c:v>
                </c:pt>
                <c:pt idx="18">
                  <c:v>-0.79455614096436844</c:v>
                </c:pt>
                <c:pt idx="19">
                  <c:v>-0.5678920372900248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7-4ACA-8A04-43EF9A2B6387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7-4ACA-8A04-43EF9A2B6387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7-4ACA-8A04-43EF9A2B638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7-4ACA-8A04-43EF9A2B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55680"/>
        <c:axId val="204151520"/>
      </c:scatterChart>
      <c:valAx>
        <c:axId val="20395568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151520"/>
        <c:crosses val="autoZero"/>
        <c:crossBetween val="midCat"/>
      </c:valAx>
      <c:valAx>
        <c:axId val="20415152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9556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Entry'!$AC$16:$AC$70</c:f>
              <c:numCache>
                <c:formatCode>0.0</c:formatCode>
                <c:ptCount val="55"/>
                <c:pt idx="0">
                  <c:v>515.14566631988214</c:v>
                </c:pt>
                <c:pt idx="1">
                  <c:v>663.78730902900395</c:v>
                </c:pt>
                <c:pt idx="2">
                  <c:v>571.30857462208314</c:v>
                </c:pt>
                <c:pt idx="3">
                  <c:v>570.06982854167916</c:v>
                </c:pt>
                <c:pt idx="4">
                  <c:v>323.11590695021249</c:v>
                </c:pt>
                <c:pt idx="5">
                  <c:v>189.99627603275457</c:v>
                </c:pt>
                <c:pt idx="6">
                  <c:v>95.221986414100215</c:v>
                </c:pt>
                <c:pt idx="7">
                  <c:v>-3.1033758464927557</c:v>
                </c:pt>
                <c:pt idx="8">
                  <c:v>-3.3810761065999921</c:v>
                </c:pt>
                <c:pt idx="9">
                  <c:v>-4.8891184761964928</c:v>
                </c:pt>
                <c:pt idx="10">
                  <c:v>-4.5039781031163963</c:v>
                </c:pt>
                <c:pt idx="11">
                  <c:v>-3.6611641485552244</c:v>
                </c:pt>
                <c:pt idx="12">
                  <c:v>-5.2732707091880018</c:v>
                </c:pt>
                <c:pt idx="13">
                  <c:v>-5.457254847867044</c:v>
                </c:pt>
                <c:pt idx="14">
                  <c:v>-4.5617216659866413</c:v>
                </c:pt>
                <c:pt idx="15">
                  <c:v>-3.9877902640242007</c:v>
                </c:pt>
                <c:pt idx="16">
                  <c:v>-3.9752627547335786</c:v>
                </c:pt>
                <c:pt idx="17">
                  <c:v>-5.4712186448415032</c:v>
                </c:pt>
                <c:pt idx="18">
                  <c:v>-5.5086197260376855</c:v>
                </c:pt>
                <c:pt idx="19">
                  <c:v>-5.3271589390342076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20-4423-A001-D8E1D744B894}"/>
            </c:ext>
          </c:extLst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277.750235385</c:v>
                </c:pt>
                <c:pt idx="1">
                  <c:v>308.18861734499995</c:v>
                </c:pt>
                <c:pt idx="2">
                  <c:v>277.750235385</c:v>
                </c:pt>
                <c:pt idx="3">
                  <c:v>300.57902185500001</c:v>
                </c:pt>
                <c:pt idx="4">
                  <c:v>133.16792107499995</c:v>
                </c:pt>
                <c:pt idx="5">
                  <c:v>87.510348135000044</c:v>
                </c:pt>
                <c:pt idx="6">
                  <c:v>64.681561664999975</c:v>
                </c:pt>
                <c:pt idx="7">
                  <c:v>-2.0885400000000001</c:v>
                </c:pt>
                <c:pt idx="8">
                  <c:v>-2.0885400000000001</c:v>
                </c:pt>
                <c:pt idx="9">
                  <c:v>-2.0885400000000001</c:v>
                </c:pt>
                <c:pt idx="10">
                  <c:v>-2.0885400000000001</c:v>
                </c:pt>
                <c:pt idx="11">
                  <c:v>-2.0885400000000001</c:v>
                </c:pt>
                <c:pt idx="12">
                  <c:v>-2.0885400000000001</c:v>
                </c:pt>
                <c:pt idx="13">
                  <c:v>-2.0885400000000001</c:v>
                </c:pt>
                <c:pt idx="14">
                  <c:v>-2.0885400000000001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20-4423-A001-D8E1D744B894}"/>
            </c:ext>
          </c:extLst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Entry'!$Z$16:$Z$70</c:f>
              <c:numCache>
                <c:formatCode>0.0</c:formatCode>
                <c:ptCount val="55"/>
                <c:pt idx="0">
                  <c:v>277.750235385</c:v>
                </c:pt>
                <c:pt idx="1">
                  <c:v>308.18861734499995</c:v>
                </c:pt>
                <c:pt idx="2">
                  <c:v>277.750235385</c:v>
                </c:pt>
                <c:pt idx="3">
                  <c:v>300.57902185500001</c:v>
                </c:pt>
                <c:pt idx="4">
                  <c:v>133.16792107499995</c:v>
                </c:pt>
                <c:pt idx="5">
                  <c:v>87.510348135000044</c:v>
                </c:pt>
                <c:pt idx="6">
                  <c:v>64.681561664999975</c:v>
                </c:pt>
                <c:pt idx="7">
                  <c:v>-2.0885400000000001</c:v>
                </c:pt>
                <c:pt idx="8">
                  <c:v>-2.0885400000000001</c:v>
                </c:pt>
                <c:pt idx="9">
                  <c:v>-2.0885400000000001</c:v>
                </c:pt>
                <c:pt idx="10">
                  <c:v>-2.0885400000000001</c:v>
                </c:pt>
                <c:pt idx="11">
                  <c:v>-2.0885400000000001</c:v>
                </c:pt>
                <c:pt idx="12">
                  <c:v>-2.0885400000000001</c:v>
                </c:pt>
                <c:pt idx="13">
                  <c:v>-2.0885400000000001</c:v>
                </c:pt>
                <c:pt idx="14">
                  <c:v>-2.0885400000000001</c:v>
                </c:pt>
                <c:pt idx="15">
                  <c:v>-2.0885400000000001</c:v>
                </c:pt>
                <c:pt idx="16">
                  <c:v>-2.0885400000000001</c:v>
                </c:pt>
                <c:pt idx="17">
                  <c:v>-2.0885400000000001</c:v>
                </c:pt>
                <c:pt idx="18">
                  <c:v>-2.0885400000000001</c:v>
                </c:pt>
                <c:pt idx="19">
                  <c:v>-2.0885400000000001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20-4423-A001-D8E1D744B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020032"/>
        <c:axId val="204020416"/>
      </c:scatterChart>
      <c:valAx>
        <c:axId val="20402003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020416"/>
        <c:crosses val="autoZero"/>
        <c:crossBetween val="midCat"/>
      </c:valAx>
      <c:valAx>
        <c:axId val="2040204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0200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Entry'!$R$16:$R$70</c:f>
              <c:numCache>
                <c:formatCode>0.00</c:formatCode>
                <c:ptCount val="5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4.7372099584148728</c:v>
                </c:pt>
                <c:pt idx="5">
                  <c:v>3.6928848621134023</c:v>
                </c:pt>
                <c:pt idx="6">
                  <c:v>1.8672171979326189</c:v>
                </c:pt>
                <c:pt idx="7">
                  <c:v>1.892418938881216</c:v>
                </c:pt>
                <c:pt idx="8">
                  <c:v>2.1545565040880508</c:v>
                </c:pt>
                <c:pt idx="9">
                  <c:v>4.3582659200346425</c:v>
                </c:pt>
                <c:pt idx="10">
                  <c:v>3.6406201913020277</c:v>
                </c:pt>
                <c:pt idx="11">
                  <c:v>2.4557430880456352</c:v>
                </c:pt>
                <c:pt idx="12">
                  <c:v>5.2254219501853552</c:v>
                </c:pt>
                <c:pt idx="13">
                  <c:v>5.7349633054347819</c:v>
                </c:pt>
                <c:pt idx="14">
                  <c:v>3.7401631611384105</c:v>
                </c:pt>
                <c:pt idx="15">
                  <c:v>2.8605513392027868</c:v>
                </c:pt>
                <c:pt idx="16">
                  <c:v>2.843859462032281</c:v>
                </c:pt>
                <c:pt idx="17">
                  <c:v>5.7756062285564846</c:v>
                </c:pt>
                <c:pt idx="18">
                  <c:v>5.885890071262458</c:v>
                </c:pt>
                <c:pt idx="19">
                  <c:v>5.3697873040926387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E7-B1E1-7423BAB0A75C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Entry'!$S$16:$S$70</c:f>
              <c:numCache>
                <c:formatCode>0.00</c:formatCode>
                <c:ptCount val="5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11.008515916818254</c:v>
                </c:pt>
                <c:pt idx="5">
                  <c:v>7.4645574229043756</c:v>
                </c:pt>
                <c:pt idx="6">
                  <c:v>2.5761871806152503</c:v>
                </c:pt>
                <c:pt idx="7">
                  <c:v>2.6306340188899049</c:v>
                </c:pt>
                <c:pt idx="8">
                  <c:v>3.2207111128114558</c:v>
                </c:pt>
                <c:pt idx="9">
                  <c:v>9.6659129071530963</c:v>
                </c:pt>
                <c:pt idx="10">
                  <c:v>7.3004065962747058</c:v>
                </c:pt>
                <c:pt idx="11">
                  <c:v>3.9500158442637336</c:v>
                </c:pt>
                <c:pt idx="12">
                  <c:v>12.828704338561836</c:v>
                </c:pt>
                <c:pt idx="13">
                  <c:v>14.832736105769655</c:v>
                </c:pt>
                <c:pt idx="14">
                  <c:v>7.6141726769547082</c:v>
                </c:pt>
                <c:pt idx="15">
                  <c:v>5.0115846573070835</c:v>
                </c:pt>
                <c:pt idx="16">
                  <c:v>4.9660392763501804</c:v>
                </c:pt>
                <c:pt idx="17">
                  <c:v>14.997044668076203</c:v>
                </c:pt>
                <c:pt idx="18">
                  <c:v>15.446155943121067</c:v>
                </c:pt>
                <c:pt idx="19">
                  <c:v>13.385867350147231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C-4AE7-B1E1-7423BAB0A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93912"/>
        <c:axId val="204228760"/>
      </c:scatterChart>
      <c:valAx>
        <c:axId val="205093912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228760"/>
        <c:crosses val="autoZero"/>
        <c:crossBetween val="midCat"/>
      </c:valAx>
      <c:valAx>
        <c:axId val="2042287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50939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Entry'!$AA$16:$AA$70</c:f>
              <c:numCache>
                <c:formatCode>0</c:formatCode>
                <c:ptCount val="5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1383.0397282083352</c:v>
                </c:pt>
                <c:pt idx="5">
                  <c:v>1153.8268931833213</c:v>
                </c:pt>
                <c:pt idx="6">
                  <c:v>551.97218482973835</c:v>
                </c:pt>
                <c:pt idx="7">
                  <c:v>622.32985627933601</c:v>
                </c:pt>
                <c:pt idx="8">
                  <c:v>803.66480980884319</c:v>
                </c:pt>
                <c:pt idx="9">
                  <c:v>2111.8861983773477</c:v>
                </c:pt>
                <c:pt idx="10">
                  <c:v>1824.8168020721137</c:v>
                </c:pt>
                <c:pt idx="11">
                  <c:v>1200.0508764921271</c:v>
                </c:pt>
                <c:pt idx="12">
                  <c:v>3301.2895311109169</c:v>
                </c:pt>
                <c:pt idx="13">
                  <c:v>3952.4975381588029</c:v>
                </c:pt>
                <c:pt idx="14">
                  <c:v>2459.4574462143742</c:v>
                </c:pt>
                <c:pt idx="15">
                  <c:v>1861.3805018444943</c:v>
                </c:pt>
                <c:pt idx="16">
                  <c:v>1949.3574515046816</c:v>
                </c:pt>
                <c:pt idx="17">
                  <c:v>4972.2915420962045</c:v>
                </c:pt>
                <c:pt idx="18">
                  <c:v>5343.3318453376896</c:v>
                </c:pt>
                <c:pt idx="19">
                  <c:v>4988.9945700683056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AF-4DF6-8929-CC1B2544FAEE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Entry'!$AB$16:$AB$70</c:f>
              <c:numCache>
                <c:formatCode>0</c:formatCode>
                <c:ptCount val="5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856.0482750000001</c:v>
                </c:pt>
                <c:pt idx="5">
                  <c:v>760.05229499999984</c:v>
                </c:pt>
                <c:pt idx="6">
                  <c:v>431.18410500000005</c:v>
                </c:pt>
                <c:pt idx="7">
                  <c:v>484.51873500000011</c:v>
                </c:pt>
                <c:pt idx="8">
                  <c:v>605.7309150000001</c:v>
                </c:pt>
                <c:pt idx="9">
                  <c:v>1334.7082350000001</c:v>
                </c:pt>
                <c:pt idx="10">
                  <c:v>1206.3398850000001</c:v>
                </c:pt>
                <c:pt idx="11">
                  <c:v>875.3831550000001</c:v>
                </c:pt>
                <c:pt idx="12">
                  <c:v>1993.8731849999997</c:v>
                </c:pt>
                <c:pt idx="13">
                  <c:v>2332.2935249999996</c:v>
                </c:pt>
                <c:pt idx="14">
                  <c:v>1614.9568949999996</c:v>
                </c:pt>
                <c:pt idx="15">
                  <c:v>1306.974105</c:v>
                </c:pt>
                <c:pt idx="16">
                  <c:v>1370.7514349999999</c:v>
                </c:pt>
                <c:pt idx="17">
                  <c:v>2928.8791349999997</c:v>
                </c:pt>
                <c:pt idx="18">
                  <c:v>3132.5886449999998</c:v>
                </c:pt>
                <c:pt idx="19">
                  <c:v>2992.7333249999997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AF-4DF6-8929-CC1B2544F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0784"/>
        <c:axId val="204841168"/>
      </c:scatterChart>
      <c:valAx>
        <c:axId val="20484078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841168"/>
        <c:crosses val="autoZero"/>
        <c:crossBetween val="midCat"/>
      </c:valAx>
      <c:valAx>
        <c:axId val="2048411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407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Entry'!$V$16:$V$70</c:f>
              <c:numCache>
                <c:formatCode>0.0</c:formatCode>
                <c:ptCount val="55"/>
                <c:pt idx="0">
                  <c:v>36.925872424322222</c:v>
                </c:pt>
                <c:pt idx="1">
                  <c:v>38.716372160592734</c:v>
                </c:pt>
                <c:pt idx="2">
                  <c:v>38.278373979424146</c:v>
                </c:pt>
                <c:pt idx="3">
                  <c:v>37.393666651175707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9-4F71-AFEC-6B4745C079DE}"/>
            </c:ext>
          </c:extLst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Entry'!$W$16:$W$70</c:f>
              <c:numCache>
                <c:formatCode>0.0</c:formatCode>
                <c:ptCount val="55"/>
                <c:pt idx="0">
                  <c:v>39.578509419601779</c:v>
                </c:pt>
                <c:pt idx="1">
                  <c:v>40.454758611478326</c:v>
                </c:pt>
                <c:pt idx="2">
                  <c:v>40.242041838181322</c:v>
                </c:pt>
                <c:pt idx="3">
                  <c:v>39.80964600415286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9-4F71-AFEC-6B4745C07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59192"/>
        <c:axId val="205359536"/>
      </c:scatterChart>
      <c:valAx>
        <c:axId val="204859192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59536"/>
        <c:crosses val="autoZero"/>
        <c:crossBetween val="midCat"/>
        <c:majorUnit val="10"/>
        <c:minorUnit val="5"/>
      </c:valAx>
      <c:valAx>
        <c:axId val="20535953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591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>
          <a:extLst>
            <a:ext uri="{FF2B5EF4-FFF2-40B4-BE49-F238E27FC236}">
              <a16:creationId xmlns:a16="http://schemas.microsoft.com/office/drawing/2014/main" id="{00000000-0008-0000-0100-00004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47"/>
  <sheetViews>
    <sheetView tabSelected="1" workbookViewId="0">
      <selection activeCell="S8" sqref="S8"/>
    </sheetView>
  </sheetViews>
  <sheetFormatPr defaultRowHeight="13.2" x14ac:dyDescent="0.25"/>
  <cols>
    <col min="3" max="3" width="10.77734375" customWidth="1"/>
    <col min="23" max="23" width="8.5546875" bestFit="1" customWidth="1"/>
  </cols>
  <sheetData>
    <row r="2" spans="1:29" ht="17.399999999999999" x14ac:dyDescent="0.3">
      <c r="A2" s="1" t="s">
        <v>59</v>
      </c>
    </row>
    <row r="3" spans="1:29" x14ac:dyDescent="0.25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5">
      <c r="C4" s="3" t="s">
        <v>0</v>
      </c>
      <c r="D4" s="4" t="s">
        <v>61</v>
      </c>
      <c r="J4" s="9" t="s">
        <v>8</v>
      </c>
      <c r="K4" s="11">
        <v>0.2</v>
      </c>
      <c r="L4" s="9" t="s">
        <v>8</v>
      </c>
      <c r="M4" s="11">
        <v>0.2</v>
      </c>
    </row>
    <row r="5" spans="1:29" x14ac:dyDescent="0.25">
      <c r="C5" s="3" t="s">
        <v>1</v>
      </c>
      <c r="D5" s="4" t="s">
        <v>62</v>
      </c>
      <c r="J5" s="9" t="s">
        <v>9</v>
      </c>
      <c r="K5" s="11">
        <v>0.5</v>
      </c>
      <c r="L5" s="9" t="s">
        <v>9</v>
      </c>
      <c r="M5" s="11">
        <v>0.6</v>
      </c>
    </row>
    <row r="6" spans="1:29" x14ac:dyDescent="0.25">
      <c r="C6" s="3" t="s">
        <v>2</v>
      </c>
      <c r="D6" s="4" t="s">
        <v>63</v>
      </c>
    </row>
    <row r="7" spans="1:29" x14ac:dyDescent="0.25">
      <c r="C7" s="3" t="s">
        <v>3</v>
      </c>
      <c r="D7" s="5">
        <v>44986</v>
      </c>
      <c r="K7" t="s">
        <v>7</v>
      </c>
    </row>
    <row r="8" spans="1:29" x14ac:dyDescent="0.25">
      <c r="C8" s="3" t="s">
        <v>4</v>
      </c>
      <c r="D8" s="6" t="s">
        <v>64</v>
      </c>
      <c r="K8" s="9" t="s">
        <v>8</v>
      </c>
      <c r="L8" s="12">
        <f>(K4+M4)/2</f>
        <v>0.2</v>
      </c>
    </row>
    <row r="9" spans="1:29" x14ac:dyDescent="0.25">
      <c r="C9" s="3" t="s">
        <v>58</v>
      </c>
      <c r="D9" s="4">
        <v>4.5</v>
      </c>
      <c r="K9" s="9" t="s">
        <v>9</v>
      </c>
      <c r="L9" s="12">
        <f>(K5+M5)/2</f>
        <v>0.55000000000000004</v>
      </c>
    </row>
    <row r="10" spans="1:29" x14ac:dyDescent="0.25">
      <c r="C10" s="3" t="s">
        <v>23</v>
      </c>
      <c r="D10" s="4">
        <v>105</v>
      </c>
      <c r="E10" s="7"/>
      <c r="H10" s="8" t="s">
        <v>41</v>
      </c>
      <c r="I10" s="24">
        <v>60</v>
      </c>
      <c r="J10" t="s">
        <v>42</v>
      </c>
    </row>
    <row r="11" spans="1:29" x14ac:dyDescent="0.25">
      <c r="C11" s="3" t="s">
        <v>24</v>
      </c>
      <c r="D11" s="4">
        <v>62.4</v>
      </c>
    </row>
    <row r="14" spans="1:29" ht="15.6" x14ac:dyDescent="0.35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2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B16" s="11">
        <v>3</v>
      </c>
      <c r="C16" s="11">
        <v>0.7</v>
      </c>
      <c r="D16" s="11">
        <v>5.0999999999999996</v>
      </c>
      <c r="E16" s="17"/>
      <c r="F16" s="13">
        <f>1.05*(C16-$O$3+$L$8)-0.05*(D16-$O$3-$L$9)</f>
        <v>0.71749999999999992</v>
      </c>
      <c r="G16" s="13">
        <f>D16-$O$3-$L$9</f>
        <v>4.55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315</v>
      </c>
      <c r="K16" s="10">
        <f>J16-H16</f>
        <v>315</v>
      </c>
      <c r="L16" s="13">
        <f>J16/2088.54</f>
        <v>0.15082306300094803</v>
      </c>
      <c r="M16" s="13">
        <f>K16/2088.54</f>
        <v>0.15082306300094803</v>
      </c>
      <c r="N16" s="15">
        <f>(G16-F16)/(F16-I16)</f>
        <v>5.3414634146341466</v>
      </c>
      <c r="O16" s="15">
        <f>(F16-I16)/M16</f>
        <v>4.7572299999999998</v>
      </c>
      <c r="P16" s="13">
        <f t="shared" ref="P16:P30" si="3">IF(F16&gt;G16,-1,34.7*(G16-F16))</f>
        <v>132.98775000000001</v>
      </c>
      <c r="Q16" s="13">
        <f t="shared" ref="Q16:Q30" si="4">IF(O16&lt;0,-1,(O16/1.5)^0.47-0.6)</f>
        <v>1.1202578893375952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36.925872424322222</v>
      </c>
      <c r="W16" s="15">
        <f t="shared" ref="W16:W30" si="8">IF(N16&gt;=1.2,37.3*((O16-0.8)/(Q16+0.8))^0.082,-99)</f>
        <v>39.578509419601779</v>
      </c>
      <c r="X16" s="13">
        <f>IF(O16&gt;10,0.32+2.18*LOG(O16),IF(N16&lt;=0.6,0.14+2.36*LOG(O16),IF(N16&gt;=3,0.5+2*LOG(O16),(0.14+0.15*(N16-0.6)+(2.5-(0.14+0.15*(N16-0.6)))*LOG(O16)))))</f>
        <v>1.8547082979275225</v>
      </c>
      <c r="Y16" s="15">
        <f>IF(X16&lt;0.85,0.85*P16,X16*P16)</f>
        <v>246.6534834477109</v>
      </c>
      <c r="Z16" s="15">
        <f>P16*2088.54/1000</f>
        <v>277.750235385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515.14566631988214</v>
      </c>
    </row>
    <row r="17" spans="2:29" x14ac:dyDescent="0.25">
      <c r="B17" s="20">
        <v>6</v>
      </c>
      <c r="C17" s="11">
        <v>1.8</v>
      </c>
      <c r="D17" s="11">
        <v>6.6</v>
      </c>
      <c r="E17" s="17"/>
      <c r="F17" s="13">
        <f t="shared" ref="F17:F30" si="11">1.05*(C17-$O$3+$L$8)-0.05*(D17-$O$3-$L$9)</f>
        <v>1.7975000000000001</v>
      </c>
      <c r="G17" s="13">
        <f t="shared" ref="G17:G30" si="12">D17-$O$3-$L$9</f>
        <v>6.05</v>
      </c>
      <c r="H17" s="10">
        <f t="shared" si="0"/>
        <v>93.6</v>
      </c>
      <c r="I17" s="13">
        <f t="shared" si="1"/>
        <v>4.4815995863138842E-2</v>
      </c>
      <c r="J17" s="10">
        <f t="shared" si="2"/>
        <v>630</v>
      </c>
      <c r="K17" s="10">
        <f t="shared" ref="K17:K30" si="13">J17-H17</f>
        <v>536.4</v>
      </c>
      <c r="L17" s="13">
        <f t="shared" ref="L17:L30" si="14">J17/2088.54</f>
        <v>0.30164612600189605</v>
      </c>
      <c r="M17" s="13">
        <f t="shared" ref="M17:M30" si="15">K17/2088.54</f>
        <v>0.25683013013875722</v>
      </c>
      <c r="N17" s="15">
        <f t="shared" ref="N17:N30" si="16">(G17-F17)/(F17-I17)</f>
        <v>2.4262787758448305</v>
      </c>
      <c r="O17" s="15">
        <f t="shared" ref="O17:O30" si="17">(F17-I17)/M17</f>
        <v>6.8242927852348991</v>
      </c>
      <c r="P17" s="13">
        <f t="shared" si="3"/>
        <v>147.56174999999999</v>
      </c>
      <c r="Q17" s="13">
        <f t="shared" si="4"/>
        <v>1.4381878311414935</v>
      </c>
      <c r="R17" s="13">
        <f t="shared" si="5"/>
        <v>-1</v>
      </c>
      <c r="S17" s="13">
        <f t="shared" si="6"/>
        <v>-1</v>
      </c>
      <c r="T17" s="13">
        <f t="shared" ref="T17:T30" si="18">IF(N17&lt;1.2,0.22*M17*((0.5*O17)^1.25),-1)</f>
        <v>-1</v>
      </c>
      <c r="U17" s="13">
        <f t="shared" ref="U17:U30" si="19">IF(N17&lt;1.2,(F17-I17)/10,-1)</f>
        <v>-1</v>
      </c>
      <c r="V17" s="15">
        <f t="shared" si="7"/>
        <v>38.716372160592734</v>
      </c>
      <c r="W17" s="15">
        <f t="shared" si="8"/>
        <v>40.454758611478326</v>
      </c>
      <c r="X17" s="13">
        <f t="shared" ref="X17:X30" si="20">IF(O17&gt;10,0.32+2.18*LOG(O17),IF(N17&lt;=0.6,0.14+2.36*LOG(O17),IF(N17&gt;=3,0.5+2*LOG(O17),(0.14+0.15*(N17-0.6)+(2.5-(0.14+0.15*(N17-0.6)))*LOG(O17)))))</f>
        <v>2.1538346054031292</v>
      </c>
      <c r="Y17" s="15">
        <f t="shared" ref="Y17:Y30" si="21">IF(X17&lt;0.85,0.85*P17,X17*P17)</f>
        <v>317.82360358384517</v>
      </c>
      <c r="Z17" s="15">
        <f t="shared" ref="Z17:Z30" si="22">P17*2088.54/1000</f>
        <v>308.18861734499995</v>
      </c>
      <c r="AA17" s="16">
        <f t="shared" si="9"/>
        <v>-99</v>
      </c>
      <c r="AB17" s="16">
        <f t="shared" si="10"/>
        <v>-99</v>
      </c>
      <c r="AC17" s="15">
        <f t="shared" ref="AC17:AC30" si="23">Y17*2088.54/1000</f>
        <v>663.78730902900395</v>
      </c>
    </row>
    <row r="18" spans="2:29" x14ac:dyDescent="0.25">
      <c r="B18" s="11">
        <v>9</v>
      </c>
      <c r="C18" s="11">
        <v>2.1</v>
      </c>
      <c r="D18" s="11">
        <v>6.5</v>
      </c>
      <c r="E18" s="17"/>
      <c r="F18" s="13">
        <f t="shared" si="11"/>
        <v>2.1175000000000006</v>
      </c>
      <c r="G18" s="13">
        <f t="shared" si="12"/>
        <v>5.95</v>
      </c>
      <c r="H18" s="10">
        <f t="shared" si="0"/>
        <v>280.8</v>
      </c>
      <c r="I18" s="13">
        <f t="shared" si="1"/>
        <v>0.13444798758941653</v>
      </c>
      <c r="J18" s="10">
        <f t="shared" si="2"/>
        <v>945</v>
      </c>
      <c r="K18" s="10">
        <f t="shared" si="13"/>
        <v>664.2</v>
      </c>
      <c r="L18" s="13">
        <f t="shared" si="14"/>
        <v>0.45246918900284411</v>
      </c>
      <c r="M18" s="13">
        <f t="shared" si="15"/>
        <v>0.3180212014134276</v>
      </c>
      <c r="N18" s="15">
        <f t="shared" si="16"/>
        <v>1.9326270697969437</v>
      </c>
      <c r="O18" s="15">
        <f t="shared" si="17"/>
        <v>6.235596883468836</v>
      </c>
      <c r="P18" s="13">
        <f t="shared" si="3"/>
        <v>132.98775000000001</v>
      </c>
      <c r="Q18" s="13">
        <f t="shared" si="4"/>
        <v>1.3535736235987046</v>
      </c>
      <c r="R18" s="13">
        <f t="shared" si="5"/>
        <v>-1</v>
      </c>
      <c r="S18" s="13">
        <f t="shared" si="6"/>
        <v>-1</v>
      </c>
      <c r="T18" s="13">
        <f t="shared" si="18"/>
        <v>-1</v>
      </c>
      <c r="U18" s="13">
        <f t="shared" si="19"/>
        <v>-1</v>
      </c>
      <c r="V18" s="15">
        <f t="shared" si="7"/>
        <v>38.278373979424146</v>
      </c>
      <c r="W18" s="15">
        <f t="shared" si="8"/>
        <v>40.242041838181322</v>
      </c>
      <c r="X18" s="13">
        <f t="shared" si="20"/>
        <v>2.0569148171203917</v>
      </c>
      <c r="Y18" s="15">
        <f t="shared" si="21"/>
        <v>273.5444734705024</v>
      </c>
      <c r="Z18" s="15">
        <f t="shared" si="22"/>
        <v>277.750235385</v>
      </c>
      <c r="AA18" s="16">
        <f t="shared" si="9"/>
        <v>-99</v>
      </c>
      <c r="AB18" s="16">
        <f t="shared" si="10"/>
        <v>-99</v>
      </c>
      <c r="AC18" s="15">
        <f t="shared" si="23"/>
        <v>571.30857462208314</v>
      </c>
    </row>
    <row r="19" spans="2:29" x14ac:dyDescent="0.25">
      <c r="B19" s="20">
        <v>12</v>
      </c>
      <c r="C19" s="11">
        <v>2.2000000000000002</v>
      </c>
      <c r="D19" s="11">
        <v>6.9</v>
      </c>
      <c r="E19" s="17"/>
      <c r="F19" s="13">
        <f t="shared" si="11"/>
        <v>2.2025000000000006</v>
      </c>
      <c r="G19" s="13">
        <f t="shared" si="12"/>
        <v>6.3500000000000005</v>
      </c>
      <c r="H19" s="10">
        <f t="shared" si="0"/>
        <v>468</v>
      </c>
      <c r="I19" s="13">
        <f t="shared" si="1"/>
        <v>0.22407997931569423</v>
      </c>
      <c r="J19" s="10">
        <f t="shared" si="2"/>
        <v>1260</v>
      </c>
      <c r="K19" s="10">
        <f t="shared" si="13"/>
        <v>792</v>
      </c>
      <c r="L19" s="13">
        <f t="shared" si="14"/>
        <v>0.60329225200379211</v>
      </c>
      <c r="M19" s="13">
        <f t="shared" si="15"/>
        <v>0.37921227268809793</v>
      </c>
      <c r="N19" s="15">
        <f t="shared" si="16"/>
        <v>2.0963698085533125</v>
      </c>
      <c r="O19" s="15">
        <f t="shared" si="17"/>
        <v>5.2171835227272743</v>
      </c>
      <c r="P19" s="13">
        <f t="shared" si="3"/>
        <v>143.91825</v>
      </c>
      <c r="Q19" s="13">
        <f t="shared" si="4"/>
        <v>1.1965201051120657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37.393666651175707</v>
      </c>
      <c r="W19" s="15">
        <f t="shared" si="8"/>
        <v>39.80964600415286</v>
      </c>
      <c r="X19" s="13">
        <f t="shared" si="20"/>
        <v>1.8965722392186175</v>
      </c>
      <c r="Y19" s="15">
        <f t="shared" si="21"/>
        <v>272.95135766692482</v>
      </c>
      <c r="Z19" s="15">
        <f t="shared" si="22"/>
        <v>300.57902185500001</v>
      </c>
      <c r="AA19" s="16">
        <f t="shared" si="9"/>
        <v>-99</v>
      </c>
      <c r="AB19" s="16">
        <f t="shared" si="10"/>
        <v>-99</v>
      </c>
      <c r="AC19" s="15">
        <f t="shared" si="23"/>
        <v>570.06982854167916</v>
      </c>
    </row>
    <row r="20" spans="2:29" x14ac:dyDescent="0.25">
      <c r="B20" s="11">
        <v>15</v>
      </c>
      <c r="C20" s="11">
        <v>4.3</v>
      </c>
      <c r="D20" s="11">
        <v>6.8</v>
      </c>
      <c r="E20" s="17"/>
      <c r="F20" s="13">
        <f t="shared" si="11"/>
        <v>4.4125000000000005</v>
      </c>
      <c r="G20" s="13">
        <f t="shared" si="12"/>
        <v>6.25</v>
      </c>
      <c r="H20" s="10">
        <f t="shared" si="0"/>
        <v>655.19999999999993</v>
      </c>
      <c r="I20" s="13">
        <f t="shared" si="1"/>
        <v>0.3137119710419719</v>
      </c>
      <c r="J20" s="10">
        <f t="shared" si="2"/>
        <v>1575</v>
      </c>
      <c r="K20" s="10">
        <f t="shared" si="13"/>
        <v>919.80000000000007</v>
      </c>
      <c r="L20" s="13">
        <f t="shared" si="14"/>
        <v>0.75411531500474016</v>
      </c>
      <c r="M20" s="13">
        <f t="shared" si="15"/>
        <v>0.44040334396276831</v>
      </c>
      <c r="N20" s="15">
        <f t="shared" si="16"/>
        <v>0.44830325135577176</v>
      </c>
      <c r="O20" s="15">
        <f t="shared" si="17"/>
        <v>9.3068957925636013</v>
      </c>
      <c r="P20" s="13">
        <f t="shared" si="3"/>
        <v>63.76124999999999</v>
      </c>
      <c r="Q20" s="13">
        <f t="shared" si="4"/>
        <v>1.7581715107781588</v>
      </c>
      <c r="R20" s="13">
        <f t="shared" si="5"/>
        <v>4.7372099584148728</v>
      </c>
      <c r="S20" s="13">
        <f t="shared" si="6"/>
        <v>11.008515916818254</v>
      </c>
      <c r="T20" s="13">
        <f t="shared" si="18"/>
        <v>0.66220408908057071</v>
      </c>
      <c r="U20" s="13">
        <f t="shared" si="19"/>
        <v>0.40987880289580286</v>
      </c>
      <c r="V20" s="15">
        <f t="shared" si="7"/>
        <v>-99</v>
      </c>
      <c r="W20" s="15">
        <f t="shared" si="8"/>
        <v>-99</v>
      </c>
      <c r="X20" s="13">
        <f t="shared" si="20"/>
        <v>2.4263794489082255</v>
      </c>
      <c r="Y20" s="15">
        <f t="shared" si="21"/>
        <v>154.70898663669956</v>
      </c>
      <c r="Z20" s="15">
        <f t="shared" si="22"/>
        <v>133.16792107499995</v>
      </c>
      <c r="AA20" s="16">
        <f t="shared" si="9"/>
        <v>1383.0397282083352</v>
      </c>
      <c r="AB20" s="16">
        <f t="shared" si="10"/>
        <v>856.0482750000001</v>
      </c>
      <c r="AC20" s="15">
        <f t="shared" si="23"/>
        <v>323.11590695021249</v>
      </c>
    </row>
    <row r="21" spans="2:29" x14ac:dyDescent="0.25">
      <c r="B21" s="20">
        <v>18</v>
      </c>
      <c r="C21" s="11">
        <v>3.9</v>
      </c>
      <c r="D21" s="11">
        <v>5.8</v>
      </c>
      <c r="E21" s="17"/>
      <c r="F21" s="13">
        <f t="shared" si="11"/>
        <v>4.0424999999999995</v>
      </c>
      <c r="G21" s="13">
        <f t="shared" si="12"/>
        <v>5.25</v>
      </c>
      <c r="H21" s="10">
        <f t="shared" si="0"/>
        <v>842.4</v>
      </c>
      <c r="I21" s="13">
        <f t="shared" si="1"/>
        <v>0.40334396276824958</v>
      </c>
      <c r="J21" s="10">
        <f t="shared" si="2"/>
        <v>1890</v>
      </c>
      <c r="K21" s="10">
        <f t="shared" si="13"/>
        <v>1047.5999999999999</v>
      </c>
      <c r="L21" s="13">
        <f t="shared" si="14"/>
        <v>0.90493837800568822</v>
      </c>
      <c r="M21" s="13">
        <f t="shared" si="15"/>
        <v>0.50159441523743853</v>
      </c>
      <c r="N21" s="15">
        <f t="shared" si="16"/>
        <v>0.33180770146875238</v>
      </c>
      <c r="O21" s="15">
        <f t="shared" si="17"/>
        <v>7.2551765463917528</v>
      </c>
      <c r="P21" s="13">
        <f t="shared" si="3"/>
        <v>41.900250000000021</v>
      </c>
      <c r="Q21" s="13">
        <f t="shared" si="4"/>
        <v>1.4976917065373083</v>
      </c>
      <c r="R21" s="13">
        <f t="shared" si="5"/>
        <v>3.6928848621134023</v>
      </c>
      <c r="S21" s="13">
        <f t="shared" si="6"/>
        <v>7.4645574229043756</v>
      </c>
      <c r="T21" s="13">
        <f t="shared" si="18"/>
        <v>0.55245621016754354</v>
      </c>
      <c r="U21" s="13">
        <f t="shared" si="19"/>
        <v>0.363915603723175</v>
      </c>
      <c r="V21" s="15">
        <f t="shared" si="7"/>
        <v>-99</v>
      </c>
      <c r="W21" s="15">
        <f t="shared" si="8"/>
        <v>-99</v>
      </c>
      <c r="X21" s="13">
        <f t="shared" si="20"/>
        <v>2.1711292445054844</v>
      </c>
      <c r="Y21" s="15">
        <f t="shared" si="21"/>
        <v>90.970858127090963</v>
      </c>
      <c r="Z21" s="15">
        <f t="shared" si="22"/>
        <v>87.510348135000044</v>
      </c>
      <c r="AA21" s="16">
        <f t="shared" si="9"/>
        <v>1153.8268931833213</v>
      </c>
      <c r="AB21" s="16">
        <f t="shared" si="10"/>
        <v>760.05229499999984</v>
      </c>
      <c r="AC21" s="15">
        <f t="shared" si="23"/>
        <v>189.99627603275457</v>
      </c>
    </row>
    <row r="22" spans="2:29" x14ac:dyDescent="0.25">
      <c r="B22" s="11">
        <v>21</v>
      </c>
      <c r="C22" s="11">
        <v>2.4</v>
      </c>
      <c r="D22" s="11">
        <v>4</v>
      </c>
      <c r="E22" s="17"/>
      <c r="F22" s="13">
        <f t="shared" si="11"/>
        <v>2.5575000000000006</v>
      </c>
      <c r="G22" s="13">
        <f t="shared" si="12"/>
        <v>3.45</v>
      </c>
      <c r="H22" s="10">
        <f t="shared" si="0"/>
        <v>1029.5999999999999</v>
      </c>
      <c r="I22" s="13">
        <f t="shared" si="1"/>
        <v>0.49297595449452725</v>
      </c>
      <c r="J22" s="10">
        <f t="shared" si="2"/>
        <v>2205</v>
      </c>
      <c r="K22" s="10">
        <f t="shared" si="13"/>
        <v>1175.4000000000001</v>
      </c>
      <c r="L22" s="13">
        <f t="shared" si="14"/>
        <v>1.0557614410066363</v>
      </c>
      <c r="M22" s="13">
        <f t="shared" si="15"/>
        <v>0.56278548651210902</v>
      </c>
      <c r="N22" s="15">
        <f t="shared" si="16"/>
        <v>0.43230302981599911</v>
      </c>
      <c r="O22" s="15">
        <f t="shared" si="17"/>
        <v>3.6684031393568151</v>
      </c>
      <c r="P22" s="13">
        <f t="shared" si="3"/>
        <v>30.969749999999991</v>
      </c>
      <c r="Q22" s="13">
        <f t="shared" si="4"/>
        <v>0.9224439923136406</v>
      </c>
      <c r="R22" s="13">
        <f t="shared" si="5"/>
        <v>1.8672171979326189</v>
      </c>
      <c r="S22" s="13">
        <f t="shared" si="6"/>
        <v>2.5761871806152503</v>
      </c>
      <c r="T22" s="13">
        <f t="shared" si="18"/>
        <v>0.26428614478522716</v>
      </c>
      <c r="U22" s="13">
        <f t="shared" si="19"/>
        <v>0.20645240455054731</v>
      </c>
      <c r="V22" s="15">
        <f t="shared" si="7"/>
        <v>-99</v>
      </c>
      <c r="W22" s="15">
        <f t="shared" si="8"/>
        <v>-99</v>
      </c>
      <c r="X22" s="13">
        <f t="shared" si="20"/>
        <v>1.4721658531882054</v>
      </c>
      <c r="Y22" s="15">
        <f t="shared" si="21"/>
        <v>45.59260843177541</v>
      </c>
      <c r="Z22" s="15">
        <f t="shared" si="22"/>
        <v>64.681561664999975</v>
      </c>
      <c r="AA22" s="16">
        <f t="shared" si="9"/>
        <v>551.97218482973835</v>
      </c>
      <c r="AB22" s="16">
        <f t="shared" si="10"/>
        <v>431.18410500000005</v>
      </c>
      <c r="AC22" s="15">
        <f t="shared" si="23"/>
        <v>95.221986414100215</v>
      </c>
    </row>
    <row r="23" spans="2:29" x14ac:dyDescent="0.25">
      <c r="B23" s="20">
        <v>24</v>
      </c>
      <c r="C23" s="11">
        <v>2.7</v>
      </c>
      <c r="D23" s="11">
        <v>3.4</v>
      </c>
      <c r="E23" s="17"/>
      <c r="F23" s="13">
        <f t="shared" si="11"/>
        <v>2.9025000000000003</v>
      </c>
      <c r="G23" s="13">
        <f t="shared" si="12"/>
        <v>2.8499999999999996</v>
      </c>
      <c r="H23" s="10">
        <f t="shared" si="0"/>
        <v>1216.8</v>
      </c>
      <c r="I23" s="13">
        <f t="shared" si="1"/>
        <v>0.58260794622080492</v>
      </c>
      <c r="J23" s="10">
        <f t="shared" si="2"/>
        <v>2520</v>
      </c>
      <c r="K23" s="10">
        <f t="shared" si="13"/>
        <v>1303.2</v>
      </c>
      <c r="L23" s="13">
        <f t="shared" si="14"/>
        <v>1.2065845040075842</v>
      </c>
      <c r="M23" s="13">
        <f t="shared" si="15"/>
        <v>0.6239765577867793</v>
      </c>
      <c r="N23" s="15">
        <f t="shared" si="16"/>
        <v>-2.2630363302670091E-2</v>
      </c>
      <c r="O23" s="15">
        <f t="shared" si="17"/>
        <v>3.7179154005524868</v>
      </c>
      <c r="P23" s="13">
        <f t="shared" si="3"/>
        <v>-1</v>
      </c>
      <c r="Q23" s="13">
        <f t="shared" si="4"/>
        <v>0.93206741152094452</v>
      </c>
      <c r="R23" s="13">
        <f t="shared" si="5"/>
        <v>1.892418938881216</v>
      </c>
      <c r="S23" s="13">
        <f t="shared" si="6"/>
        <v>2.6306340188899049</v>
      </c>
      <c r="T23" s="13">
        <f t="shared" si="18"/>
        <v>0.2979736353047277</v>
      </c>
      <c r="U23" s="13">
        <f t="shared" si="19"/>
        <v>0.23198920537791956</v>
      </c>
      <c r="V23" s="15">
        <f t="shared" si="7"/>
        <v>-99</v>
      </c>
      <c r="W23" s="15">
        <f t="shared" si="8"/>
        <v>-99</v>
      </c>
      <c r="X23" s="13">
        <f t="shared" si="20"/>
        <v>1.4859068279720549</v>
      </c>
      <c r="Y23" s="15">
        <f t="shared" si="21"/>
        <v>-1.4859068279720549</v>
      </c>
      <c r="Z23" s="15">
        <f t="shared" si="22"/>
        <v>-2.0885400000000001</v>
      </c>
      <c r="AA23" s="16">
        <f t="shared" si="9"/>
        <v>622.32985627933601</v>
      </c>
      <c r="AB23" s="16">
        <f t="shared" si="10"/>
        <v>484.51873500000011</v>
      </c>
      <c r="AC23" s="15">
        <f t="shared" si="23"/>
        <v>-3.1033758464927557</v>
      </c>
    </row>
    <row r="24" spans="2:29" x14ac:dyDescent="0.25">
      <c r="B24" s="11">
        <v>27</v>
      </c>
      <c r="C24" s="11">
        <v>3.3</v>
      </c>
      <c r="D24" s="11">
        <v>2.6</v>
      </c>
      <c r="E24" s="17"/>
      <c r="F24" s="13">
        <f t="shared" si="11"/>
        <v>3.5725000000000002</v>
      </c>
      <c r="G24" s="13">
        <f t="shared" si="12"/>
        <v>2.0499999999999998</v>
      </c>
      <c r="H24" s="10">
        <f t="shared" si="0"/>
        <v>1404</v>
      </c>
      <c r="I24" s="13">
        <f t="shared" si="1"/>
        <v>0.6722399379470827</v>
      </c>
      <c r="J24" s="10">
        <f t="shared" si="2"/>
        <v>2835</v>
      </c>
      <c r="K24" s="10">
        <f t="shared" si="13"/>
        <v>1431</v>
      </c>
      <c r="L24" s="13">
        <f t="shared" si="14"/>
        <v>1.3574075670085324</v>
      </c>
      <c r="M24" s="13">
        <f t="shared" si="15"/>
        <v>0.68516762906144968</v>
      </c>
      <c r="N24" s="15">
        <f t="shared" si="16"/>
        <v>-0.52495292402237725</v>
      </c>
      <c r="O24" s="15">
        <f t="shared" si="17"/>
        <v>4.232920440251573</v>
      </c>
      <c r="P24" s="13">
        <f t="shared" si="3"/>
        <v>-1</v>
      </c>
      <c r="Q24" s="13">
        <f t="shared" si="4"/>
        <v>1.0283882424663275</v>
      </c>
      <c r="R24" s="13">
        <f t="shared" si="5"/>
        <v>2.1545565040880508</v>
      </c>
      <c r="S24" s="13">
        <f t="shared" si="6"/>
        <v>3.2207111128114558</v>
      </c>
      <c r="T24" s="13">
        <f t="shared" si="18"/>
        <v>0.38479742298871134</v>
      </c>
      <c r="U24" s="13">
        <f t="shared" si="19"/>
        <v>0.29002600620529179</v>
      </c>
      <c r="V24" s="15">
        <f t="shared" si="7"/>
        <v>-99</v>
      </c>
      <c r="W24" s="15">
        <f t="shared" si="8"/>
        <v>-99</v>
      </c>
      <c r="X24" s="13">
        <f t="shared" si="20"/>
        <v>1.618870649640415</v>
      </c>
      <c r="Y24" s="15">
        <f t="shared" si="21"/>
        <v>-1.618870649640415</v>
      </c>
      <c r="Z24" s="15">
        <f t="shared" si="22"/>
        <v>-2.0885400000000001</v>
      </c>
      <c r="AA24" s="16">
        <f t="shared" si="9"/>
        <v>803.66480980884319</v>
      </c>
      <c r="AB24" s="16">
        <f t="shared" si="10"/>
        <v>605.7309150000001</v>
      </c>
      <c r="AC24" s="15">
        <f t="shared" si="23"/>
        <v>-3.3810761065999921</v>
      </c>
    </row>
    <row r="25" spans="2:29" x14ac:dyDescent="0.25">
      <c r="B25" s="20">
        <v>30</v>
      </c>
      <c r="C25" s="11">
        <v>6.7</v>
      </c>
      <c r="D25" s="11">
        <v>2.4</v>
      </c>
      <c r="E25" s="17"/>
      <c r="F25" s="13">
        <f t="shared" si="11"/>
        <v>7.1525000000000007</v>
      </c>
      <c r="G25" s="13">
        <f t="shared" si="12"/>
        <v>1.8499999999999999</v>
      </c>
      <c r="H25" s="10">
        <f t="shared" si="0"/>
        <v>1591.2</v>
      </c>
      <c r="I25" s="13">
        <f t="shared" si="1"/>
        <v>0.76187192967336037</v>
      </c>
      <c r="J25" s="10">
        <f t="shared" si="2"/>
        <v>3150</v>
      </c>
      <c r="K25" s="10">
        <f t="shared" si="13"/>
        <v>1558.8</v>
      </c>
      <c r="L25" s="13">
        <f t="shared" si="14"/>
        <v>1.5082306300094803</v>
      </c>
      <c r="M25" s="13">
        <f t="shared" si="15"/>
        <v>0.74635870033611995</v>
      </c>
      <c r="N25" s="15">
        <f t="shared" si="16"/>
        <v>-0.82973065270703161</v>
      </c>
      <c r="O25" s="15">
        <f t="shared" si="17"/>
        <v>8.5624084872979225</v>
      </c>
      <c r="P25" s="13">
        <f t="shared" si="3"/>
        <v>-1</v>
      </c>
      <c r="Q25" s="13">
        <f t="shared" si="4"/>
        <v>1.6675517192325184</v>
      </c>
      <c r="R25" s="13">
        <f t="shared" si="5"/>
        <v>4.3582659200346425</v>
      </c>
      <c r="S25" s="13">
        <f t="shared" si="6"/>
        <v>9.6659129071530963</v>
      </c>
      <c r="T25" s="13">
        <f t="shared" si="18"/>
        <v>1.0111782385672996</v>
      </c>
      <c r="U25" s="13">
        <f t="shared" si="19"/>
        <v>0.63906280703266405</v>
      </c>
      <c r="V25" s="15">
        <f t="shared" si="7"/>
        <v>-99</v>
      </c>
      <c r="W25" s="15">
        <f t="shared" si="8"/>
        <v>-99</v>
      </c>
      <c r="X25" s="13">
        <f t="shared" si="20"/>
        <v>2.3409264252523259</v>
      </c>
      <c r="Y25" s="15">
        <f t="shared" si="21"/>
        <v>-2.3409264252523259</v>
      </c>
      <c r="Z25" s="15">
        <f t="shared" si="22"/>
        <v>-2.0885400000000001</v>
      </c>
      <c r="AA25" s="16">
        <f t="shared" si="9"/>
        <v>2111.8861983773477</v>
      </c>
      <c r="AB25" s="16">
        <f t="shared" si="10"/>
        <v>1334.7082350000001</v>
      </c>
      <c r="AC25" s="15">
        <f t="shared" si="23"/>
        <v>-4.8891184761964928</v>
      </c>
    </row>
    <row r="26" spans="2:29" x14ac:dyDescent="0.25">
      <c r="B26" s="11">
        <v>33</v>
      </c>
      <c r="C26" s="11">
        <v>6.3</v>
      </c>
      <c r="D26" s="11">
        <v>4.5</v>
      </c>
      <c r="E26" s="17"/>
      <c r="F26" s="13">
        <f t="shared" si="11"/>
        <v>6.6275000000000004</v>
      </c>
      <c r="G26" s="13">
        <f t="shared" si="12"/>
        <v>3.95</v>
      </c>
      <c r="H26" s="10">
        <f t="shared" si="0"/>
        <v>1778.3999999999999</v>
      </c>
      <c r="I26" s="13">
        <f t="shared" si="1"/>
        <v>0.85150392139963793</v>
      </c>
      <c r="J26" s="10">
        <f t="shared" si="2"/>
        <v>3465</v>
      </c>
      <c r="K26" s="10">
        <f t="shared" si="13"/>
        <v>1686.6000000000001</v>
      </c>
      <c r="L26" s="13">
        <f t="shared" si="14"/>
        <v>1.6590536930104283</v>
      </c>
      <c r="M26" s="13">
        <f t="shared" si="15"/>
        <v>0.80754977161079045</v>
      </c>
      <c r="N26" s="15">
        <f t="shared" si="16"/>
        <v>-0.46355640889714922</v>
      </c>
      <c r="O26" s="15">
        <f t="shared" si="17"/>
        <v>7.1524954642475986</v>
      </c>
      <c r="P26" s="13">
        <f t="shared" si="3"/>
        <v>-1</v>
      </c>
      <c r="Q26" s="13">
        <f t="shared" si="4"/>
        <v>1.4836855311243826</v>
      </c>
      <c r="R26" s="13">
        <f t="shared" si="5"/>
        <v>3.6406201913020277</v>
      </c>
      <c r="S26" s="13">
        <f t="shared" si="6"/>
        <v>7.3004065962747058</v>
      </c>
      <c r="T26" s="13">
        <f t="shared" si="18"/>
        <v>0.87372844287019336</v>
      </c>
      <c r="U26" s="13">
        <f t="shared" si="19"/>
        <v>0.57759960786003628</v>
      </c>
      <c r="V26" s="15">
        <f t="shared" si="7"/>
        <v>-99</v>
      </c>
      <c r="W26" s="15">
        <f t="shared" si="8"/>
        <v>-99</v>
      </c>
      <c r="X26" s="13">
        <f t="shared" si="20"/>
        <v>2.1565199149244911</v>
      </c>
      <c r="Y26" s="15">
        <f t="shared" si="21"/>
        <v>-2.1565199149244911</v>
      </c>
      <c r="Z26" s="15">
        <f t="shared" si="22"/>
        <v>-2.0885400000000001</v>
      </c>
      <c r="AA26" s="16">
        <f t="shared" si="9"/>
        <v>1824.8168020721137</v>
      </c>
      <c r="AB26" s="16">
        <f t="shared" si="10"/>
        <v>1206.3398850000001</v>
      </c>
      <c r="AC26" s="15">
        <f t="shared" si="23"/>
        <v>-4.5039781031163963</v>
      </c>
    </row>
    <row r="27" spans="2:29" x14ac:dyDescent="0.25">
      <c r="B27" s="20">
        <v>36</v>
      </c>
      <c r="C27" s="11">
        <v>4.8</v>
      </c>
      <c r="D27" s="11">
        <v>2.9</v>
      </c>
      <c r="E27" s="17"/>
      <c r="F27" s="13">
        <f t="shared" si="11"/>
        <v>5.1325000000000003</v>
      </c>
      <c r="G27" s="13">
        <f t="shared" si="12"/>
        <v>2.3499999999999996</v>
      </c>
      <c r="H27" s="10">
        <f t="shared" si="0"/>
        <v>1965.6</v>
      </c>
      <c r="I27" s="13">
        <f t="shared" si="1"/>
        <v>0.94113591312591571</v>
      </c>
      <c r="J27" s="10">
        <f t="shared" si="2"/>
        <v>3780</v>
      </c>
      <c r="K27" s="10">
        <f t="shared" si="13"/>
        <v>1814.4</v>
      </c>
      <c r="L27" s="13">
        <f t="shared" si="14"/>
        <v>1.8098767560113764</v>
      </c>
      <c r="M27" s="13">
        <f t="shared" si="15"/>
        <v>0.86874084288546072</v>
      </c>
      <c r="N27" s="15">
        <f t="shared" si="16"/>
        <v>-0.66386501919836471</v>
      </c>
      <c r="O27" s="15">
        <f t="shared" si="17"/>
        <v>4.8246426091269843</v>
      </c>
      <c r="P27" s="13">
        <f t="shared" si="3"/>
        <v>-1</v>
      </c>
      <c r="Q27" s="13">
        <f t="shared" si="4"/>
        <v>1.1316723710704628</v>
      </c>
      <c r="R27" s="13">
        <f t="shared" si="5"/>
        <v>2.4557430880456352</v>
      </c>
      <c r="S27" s="13">
        <f t="shared" si="6"/>
        <v>3.9500158442637336</v>
      </c>
      <c r="T27" s="13">
        <f t="shared" si="18"/>
        <v>0.57458840936353972</v>
      </c>
      <c r="U27" s="13">
        <f t="shared" si="19"/>
        <v>0.41913640868740848</v>
      </c>
      <c r="V27" s="15">
        <f t="shared" si="7"/>
        <v>-99</v>
      </c>
      <c r="W27" s="15">
        <f t="shared" si="8"/>
        <v>-99</v>
      </c>
      <c r="X27" s="13">
        <f t="shared" si="20"/>
        <v>1.7529777493154186</v>
      </c>
      <c r="Y27" s="15">
        <f t="shared" si="21"/>
        <v>-1.7529777493154186</v>
      </c>
      <c r="Z27" s="15">
        <f t="shared" si="22"/>
        <v>-2.0885400000000001</v>
      </c>
      <c r="AA27" s="16">
        <f t="shared" si="9"/>
        <v>1200.0508764921271</v>
      </c>
      <c r="AB27" s="16">
        <f t="shared" si="10"/>
        <v>875.3831550000001</v>
      </c>
      <c r="AC27" s="15">
        <f t="shared" si="23"/>
        <v>-3.6611641485552244</v>
      </c>
    </row>
    <row r="28" spans="2:29" x14ac:dyDescent="0.25">
      <c r="B28" s="11">
        <v>39</v>
      </c>
      <c r="C28" s="11">
        <v>10</v>
      </c>
      <c r="D28" s="24">
        <v>3.2</v>
      </c>
      <c r="E28" s="17"/>
      <c r="F28" s="13">
        <f t="shared" si="11"/>
        <v>10.577499999999999</v>
      </c>
      <c r="G28" s="13">
        <f t="shared" si="12"/>
        <v>2.6500000000000004</v>
      </c>
      <c r="H28" s="10">
        <f t="shared" si="0"/>
        <v>2152.7999999999997</v>
      </c>
      <c r="I28" s="13">
        <f t="shared" si="1"/>
        <v>1.0307679048521934</v>
      </c>
      <c r="J28" s="10">
        <f t="shared" si="2"/>
        <v>4095</v>
      </c>
      <c r="K28" s="10">
        <f t="shared" si="13"/>
        <v>1942.2000000000003</v>
      </c>
      <c r="L28" s="13">
        <f t="shared" si="14"/>
        <v>1.9606998190123244</v>
      </c>
      <c r="M28" s="13">
        <f t="shared" si="15"/>
        <v>0.9299319141601311</v>
      </c>
      <c r="N28" s="15">
        <f t="shared" si="16"/>
        <v>-0.83038886196766826</v>
      </c>
      <c r="O28" s="15">
        <f t="shared" si="17"/>
        <v>10.266054911955511</v>
      </c>
      <c r="P28" s="13">
        <f t="shared" si="3"/>
        <v>-1</v>
      </c>
      <c r="Q28" s="13">
        <f t="shared" si="4"/>
        <v>1.8694304112572566</v>
      </c>
      <c r="R28" s="13">
        <f t="shared" si="5"/>
        <v>5.2254219501853552</v>
      </c>
      <c r="S28" s="13">
        <f t="shared" si="6"/>
        <v>12.828704338561836</v>
      </c>
      <c r="T28" s="13">
        <f t="shared" si="18"/>
        <v>1.5806685680479746</v>
      </c>
      <c r="U28" s="13">
        <f t="shared" si="19"/>
        <v>0.95467320951478052</v>
      </c>
      <c r="V28" s="15">
        <f t="shared" si="7"/>
        <v>-99</v>
      </c>
      <c r="W28" s="15">
        <f t="shared" si="8"/>
        <v>-99</v>
      </c>
      <c r="X28" s="13">
        <f t="shared" si="20"/>
        <v>2.5248598107711615</v>
      </c>
      <c r="Y28" s="15">
        <f t="shared" si="21"/>
        <v>-2.5248598107711615</v>
      </c>
      <c r="Z28" s="15">
        <f t="shared" si="22"/>
        <v>-2.0885400000000001</v>
      </c>
      <c r="AA28" s="16">
        <f t="shared" si="9"/>
        <v>3301.2895311109169</v>
      </c>
      <c r="AB28" s="16">
        <f t="shared" si="10"/>
        <v>1993.8731849999997</v>
      </c>
      <c r="AC28" s="15">
        <f t="shared" si="23"/>
        <v>-5.2732707091880018</v>
      </c>
    </row>
    <row r="29" spans="2:29" x14ac:dyDescent="0.25">
      <c r="B29" s="20">
        <v>42</v>
      </c>
      <c r="C29" s="11">
        <v>11.7</v>
      </c>
      <c r="D29" s="11">
        <v>4.7</v>
      </c>
      <c r="E29" s="17"/>
      <c r="F29" s="13">
        <f t="shared" si="11"/>
        <v>12.2875</v>
      </c>
      <c r="G29" s="13">
        <f t="shared" si="12"/>
        <v>4.1500000000000004</v>
      </c>
      <c r="H29" s="10">
        <f t="shared" si="0"/>
        <v>2340</v>
      </c>
      <c r="I29" s="13">
        <f t="shared" si="1"/>
        <v>1.1203998965784712</v>
      </c>
      <c r="J29" s="10">
        <f t="shared" si="2"/>
        <v>4410</v>
      </c>
      <c r="K29" s="10">
        <f t="shared" si="13"/>
        <v>2070</v>
      </c>
      <c r="L29" s="13">
        <f t="shared" si="14"/>
        <v>2.1115228820132725</v>
      </c>
      <c r="M29" s="13">
        <f t="shared" si="15"/>
        <v>0.99112298543480137</v>
      </c>
      <c r="N29" s="15">
        <f t="shared" si="16"/>
        <v>-0.72870305850546835</v>
      </c>
      <c r="O29" s="15">
        <f t="shared" si="17"/>
        <v>11.267118478260869</v>
      </c>
      <c r="P29" s="13">
        <f t="shared" si="3"/>
        <v>-1</v>
      </c>
      <c r="Q29" s="13">
        <f t="shared" si="4"/>
        <v>1.9798185011534737</v>
      </c>
      <c r="R29" s="13">
        <f t="shared" si="5"/>
        <v>5.7349633054347819</v>
      </c>
      <c r="S29" s="13">
        <f t="shared" si="6"/>
        <v>14.832736105769655</v>
      </c>
      <c r="T29" s="13">
        <f t="shared" si="18"/>
        <v>1.8924691593930703</v>
      </c>
      <c r="U29" s="13">
        <f t="shared" si="19"/>
        <v>1.1167100103421528</v>
      </c>
      <c r="V29" s="15">
        <f t="shared" si="7"/>
        <v>-99</v>
      </c>
      <c r="W29" s="15">
        <f t="shared" si="8"/>
        <v>-99</v>
      </c>
      <c r="X29" s="13">
        <f t="shared" si="20"/>
        <v>2.6129520372446993</v>
      </c>
      <c r="Y29" s="15">
        <f t="shared" si="21"/>
        <v>-2.6129520372446993</v>
      </c>
      <c r="Z29" s="15">
        <f t="shared" si="22"/>
        <v>-2.0885400000000001</v>
      </c>
      <c r="AA29" s="16">
        <f t="shared" si="9"/>
        <v>3952.4975381588029</v>
      </c>
      <c r="AB29" s="16">
        <f t="shared" si="10"/>
        <v>2332.2935249999996</v>
      </c>
      <c r="AC29" s="15">
        <f t="shared" si="23"/>
        <v>-5.457254847867044</v>
      </c>
    </row>
    <row r="30" spans="2:29" x14ac:dyDescent="0.25">
      <c r="B30" s="11">
        <v>45</v>
      </c>
      <c r="C30" s="11">
        <v>8.5</v>
      </c>
      <c r="D30" s="24">
        <v>4.4000000000000004</v>
      </c>
      <c r="E30" s="17"/>
      <c r="F30" s="13">
        <f t="shared" si="11"/>
        <v>8.942499999999999</v>
      </c>
      <c r="G30" s="13">
        <f t="shared" si="12"/>
        <v>3.8500000000000005</v>
      </c>
      <c r="H30" s="10">
        <f t="shared" si="0"/>
        <v>2527.1999999999998</v>
      </c>
      <c r="I30" s="13">
        <f t="shared" si="1"/>
        <v>1.2100318883047487</v>
      </c>
      <c r="J30" s="10">
        <f t="shared" si="2"/>
        <v>4725</v>
      </c>
      <c r="K30" s="10">
        <f t="shared" si="13"/>
        <v>2197.8000000000002</v>
      </c>
      <c r="L30" s="13">
        <f t="shared" si="14"/>
        <v>2.2623459450142205</v>
      </c>
      <c r="M30" s="13">
        <f t="shared" si="15"/>
        <v>1.0523140567094718</v>
      </c>
      <c r="N30" s="15">
        <f t="shared" si="16"/>
        <v>-0.65858661509352534</v>
      </c>
      <c r="O30" s="15">
        <f t="shared" si="17"/>
        <v>7.3480612203112186</v>
      </c>
      <c r="P30" s="13">
        <f t="shared" si="3"/>
        <v>-1</v>
      </c>
      <c r="Q30" s="13">
        <f t="shared" si="4"/>
        <v>1.5102713764780855</v>
      </c>
      <c r="R30" s="13">
        <f t="shared" si="5"/>
        <v>3.7401631611384105</v>
      </c>
      <c r="S30" s="13">
        <f t="shared" si="6"/>
        <v>7.6141726769547082</v>
      </c>
      <c r="T30" s="13">
        <f t="shared" si="18"/>
        <v>1.1775965249477502</v>
      </c>
      <c r="U30" s="13">
        <f t="shared" si="19"/>
        <v>0.77324681116952498</v>
      </c>
      <c r="V30" s="15">
        <f t="shared" si="7"/>
        <v>-99</v>
      </c>
      <c r="W30" s="15">
        <f t="shared" si="8"/>
        <v>-99</v>
      </c>
      <c r="X30" s="13">
        <f t="shared" si="20"/>
        <v>2.1841677276885489</v>
      </c>
      <c r="Y30" s="15">
        <f t="shared" si="21"/>
        <v>-2.1841677276885489</v>
      </c>
      <c r="Z30" s="15">
        <f t="shared" si="22"/>
        <v>-2.0885400000000001</v>
      </c>
      <c r="AA30" s="16">
        <f t="shared" si="9"/>
        <v>2459.4574462143742</v>
      </c>
      <c r="AB30" s="16">
        <f t="shared" si="10"/>
        <v>1614.9568949999996</v>
      </c>
      <c r="AC30" s="15">
        <f t="shared" si="23"/>
        <v>-4.5617216659866413</v>
      </c>
    </row>
    <row r="31" spans="2:29" x14ac:dyDescent="0.25">
      <c r="B31" s="20">
        <v>48</v>
      </c>
      <c r="C31" s="11">
        <v>7.2</v>
      </c>
      <c r="D31" s="24">
        <v>4.8</v>
      </c>
      <c r="E31" s="17"/>
      <c r="F31" s="13">
        <f t="shared" ref="F31:F35" si="24">1.05*(C31-$O$3+$L$8)-0.05*(D31-$O$3-$L$9)</f>
        <v>7.5575000000000001</v>
      </c>
      <c r="G31" s="13">
        <f t="shared" ref="G31:G35" si="25">D31-$O$3-$L$9</f>
        <v>4.25</v>
      </c>
      <c r="H31" s="10">
        <f t="shared" ref="H31:H35" si="26">IF(B31&gt;$D$9,(B31-$D$9)*62.4,0)</f>
        <v>2714.4</v>
      </c>
      <c r="I31" s="13">
        <f t="shared" ref="I31:I35" si="27">H31/2088.54</f>
        <v>1.2996638800310265</v>
      </c>
      <c r="J31" s="10">
        <f t="shared" ref="J31:J35" si="28">B31*$D$10</f>
        <v>5040</v>
      </c>
      <c r="K31" s="10">
        <f t="shared" ref="K31:K35" si="29">J31-H31</f>
        <v>2325.6</v>
      </c>
      <c r="L31" s="13">
        <f t="shared" ref="L31:L35" si="30">J31/2088.54</f>
        <v>2.4131690080151684</v>
      </c>
      <c r="M31" s="13">
        <f t="shared" ref="M31:M35" si="31">K31/2088.54</f>
        <v>1.1135051279841419</v>
      </c>
      <c r="N31" s="15">
        <f t="shared" ref="N31:N35" si="32">(G31-F31)/(F31-I31)</f>
        <v>-0.52853733089072952</v>
      </c>
      <c r="O31" s="15">
        <f t="shared" ref="O31:O35" si="33">(F31-I31)/M31</f>
        <v>5.6199436919504651</v>
      </c>
      <c r="P31" s="13">
        <f t="shared" ref="P31:P35" si="34">IF(F31&gt;G31,-1,34.7*(G31-F31))</f>
        <v>-1</v>
      </c>
      <c r="Q31" s="13">
        <f t="shared" ref="Q31:Q35" si="35">IF(O31&lt;0,-1,(O31/1.5)^0.47-0.6)</f>
        <v>1.2604205645980211</v>
      </c>
      <c r="R31" s="13">
        <f t="shared" ref="R31:R35" si="36">IF(N31&lt;1.2,0.509*(F31-I31)/M31,-1)</f>
        <v>2.8605513392027868</v>
      </c>
      <c r="S31" s="13">
        <f t="shared" ref="S31:S35" si="37">IF(N31&lt;1.2,(0.5*O31)^1.56,-1)</f>
        <v>5.0115846573070835</v>
      </c>
      <c r="T31" s="13">
        <f t="shared" ref="T31:T35" si="38">IF(N31&lt;1.2,0.22*M31*((0.5*O31)^1.25),-1)</f>
        <v>0.89123526570929668</v>
      </c>
      <c r="U31" s="13">
        <f t="shared" ref="U31:U35" si="39">IF(N31&lt;1.2,(F31-I31)/10,-1)</f>
        <v>0.62578361199689736</v>
      </c>
      <c r="V31" s="15">
        <f t="shared" ref="V31:V35" si="40">IF(N31&gt;=1.2,28+14.6*LOG(O31)-2.1*(LOG(O31)^2),-99)</f>
        <v>-99</v>
      </c>
      <c r="W31" s="15">
        <f t="shared" ref="W31:W35" si="41">IF(N31&gt;=1.2,37.3*((O31-0.8)/(Q31+0.8))^0.082,-99)</f>
        <v>-99</v>
      </c>
      <c r="X31" s="13">
        <f t="shared" ref="X31:X35" si="42">IF(O31&gt;10,0.32+2.18*LOG(O31),IF(N31&lt;=0.6,0.14+2.36*LOG(O31),IF(N31&gt;=3,0.5+2*LOG(O31),(0.14+0.15*(N31-0.6)+(2.5-(0.14+0.15*(N31-0.6)))*LOG(O31)))))</f>
        <v>1.9093674356364736</v>
      </c>
      <c r="Y31" s="15">
        <f t="shared" ref="Y31:Y35" si="43">IF(X31&lt;0.85,0.85*P31,X31*P31)</f>
        <v>-1.9093674356364736</v>
      </c>
      <c r="Z31" s="15">
        <f t="shared" ref="Z31:Z35" si="44">P31*2088.54/1000</f>
        <v>-2.0885400000000001</v>
      </c>
      <c r="AA31" s="16">
        <f t="shared" ref="AA31:AA35" si="45">IF(T31=-1,-99,T31*2088.54)</f>
        <v>1861.3805018444943</v>
      </c>
      <c r="AB31" s="16">
        <f t="shared" ref="AB31:AB35" si="46">IF(U31=-1,-99,U31*2088.54)</f>
        <v>1306.974105</v>
      </c>
      <c r="AC31" s="15">
        <f t="shared" ref="AC31:AC35" si="47">Y31*2088.54/1000</f>
        <v>-3.9877902640242007</v>
      </c>
    </row>
    <row r="32" spans="2:29" x14ac:dyDescent="0.25">
      <c r="B32" s="11">
        <v>51</v>
      </c>
      <c r="C32" s="11">
        <v>7.6</v>
      </c>
      <c r="D32" s="24">
        <v>5.3</v>
      </c>
      <c r="E32" s="17"/>
      <c r="F32" s="13">
        <f t="shared" si="24"/>
        <v>7.9524999999999997</v>
      </c>
      <c r="G32" s="13">
        <f t="shared" si="25"/>
        <v>4.75</v>
      </c>
      <c r="H32" s="10">
        <f t="shared" si="26"/>
        <v>2901.6</v>
      </c>
      <c r="I32" s="13">
        <f t="shared" si="27"/>
        <v>1.3892958717573041</v>
      </c>
      <c r="J32" s="10">
        <f t="shared" si="28"/>
        <v>5355</v>
      </c>
      <c r="K32" s="10">
        <f t="shared" si="29"/>
        <v>2453.4</v>
      </c>
      <c r="L32" s="13">
        <f t="shared" si="30"/>
        <v>2.5639920710161164</v>
      </c>
      <c r="M32" s="13">
        <f t="shared" si="31"/>
        <v>1.1746961992588125</v>
      </c>
      <c r="N32" s="15">
        <f t="shared" si="32"/>
        <v>-0.48794764530011231</v>
      </c>
      <c r="O32" s="15">
        <f t="shared" si="33"/>
        <v>5.5871502201027132</v>
      </c>
      <c r="P32" s="13">
        <f t="shared" si="34"/>
        <v>-1</v>
      </c>
      <c r="Q32" s="13">
        <f t="shared" si="35"/>
        <v>1.2553103696485666</v>
      </c>
      <c r="R32" s="13">
        <f t="shared" si="36"/>
        <v>2.843859462032281</v>
      </c>
      <c r="S32" s="13">
        <f t="shared" si="37"/>
        <v>4.9660392763501804</v>
      </c>
      <c r="T32" s="13">
        <f t="shared" si="38"/>
        <v>0.93335892609415272</v>
      </c>
      <c r="U32" s="13">
        <f t="shared" si="39"/>
        <v>0.65632041282426956</v>
      </c>
      <c r="V32" s="15">
        <f t="shared" si="40"/>
        <v>-99</v>
      </c>
      <c r="W32" s="15">
        <f t="shared" si="41"/>
        <v>-99</v>
      </c>
      <c r="X32" s="13">
        <f t="shared" si="42"/>
        <v>1.9033692219127136</v>
      </c>
      <c r="Y32" s="15">
        <f t="shared" si="43"/>
        <v>-1.9033692219127136</v>
      </c>
      <c r="Z32" s="15">
        <f t="shared" si="44"/>
        <v>-2.0885400000000001</v>
      </c>
      <c r="AA32" s="16">
        <f t="shared" si="45"/>
        <v>1949.3574515046816</v>
      </c>
      <c r="AB32" s="16">
        <f t="shared" si="46"/>
        <v>1370.7514349999999</v>
      </c>
      <c r="AC32" s="15">
        <f t="shared" si="47"/>
        <v>-3.9752627547335786</v>
      </c>
    </row>
    <row r="33" spans="1:29" x14ac:dyDescent="0.25">
      <c r="B33" s="20">
        <v>54</v>
      </c>
      <c r="C33" s="11">
        <v>14.8</v>
      </c>
      <c r="D33" s="24">
        <v>5.5</v>
      </c>
      <c r="E33" s="17"/>
      <c r="F33" s="13">
        <f t="shared" si="24"/>
        <v>15.5025</v>
      </c>
      <c r="G33" s="13">
        <f t="shared" si="25"/>
        <v>4.95</v>
      </c>
      <c r="H33" s="10">
        <f t="shared" si="26"/>
        <v>3088.7999999999997</v>
      </c>
      <c r="I33" s="13">
        <f t="shared" si="27"/>
        <v>1.4789278634835816</v>
      </c>
      <c r="J33" s="10">
        <f t="shared" si="28"/>
        <v>5670</v>
      </c>
      <c r="K33" s="10">
        <f t="shared" si="29"/>
        <v>2581.2000000000003</v>
      </c>
      <c r="L33" s="13">
        <f t="shared" si="30"/>
        <v>2.7148151340170648</v>
      </c>
      <c r="M33" s="13">
        <f t="shared" si="31"/>
        <v>1.2358872705334829</v>
      </c>
      <c r="N33" s="15">
        <f t="shared" si="32"/>
        <v>-0.75248302624136787</v>
      </c>
      <c r="O33" s="15">
        <f t="shared" si="33"/>
        <v>11.346967050209203</v>
      </c>
      <c r="P33" s="13">
        <f t="shared" si="34"/>
        <v>-1</v>
      </c>
      <c r="Q33" s="13">
        <f t="shared" si="35"/>
        <v>1.9883953521047601</v>
      </c>
      <c r="R33" s="13">
        <f t="shared" si="36"/>
        <v>5.7756062285564846</v>
      </c>
      <c r="S33" s="13">
        <f t="shared" si="37"/>
        <v>14.997044668076203</v>
      </c>
      <c r="T33" s="13">
        <f t="shared" si="38"/>
        <v>2.3807499698814505</v>
      </c>
      <c r="U33" s="13">
        <f t="shared" si="39"/>
        <v>1.4023572136516418</v>
      </c>
      <c r="V33" s="15">
        <f t="shared" si="40"/>
        <v>-99</v>
      </c>
      <c r="W33" s="15">
        <f t="shared" si="41"/>
        <v>-99</v>
      </c>
      <c r="X33" s="13">
        <f t="shared" si="42"/>
        <v>2.6196379503583858</v>
      </c>
      <c r="Y33" s="15">
        <f t="shared" si="43"/>
        <v>-2.6196379503583858</v>
      </c>
      <c r="Z33" s="15">
        <f t="shared" si="44"/>
        <v>-2.0885400000000001</v>
      </c>
      <c r="AA33" s="16">
        <f t="shared" si="45"/>
        <v>4972.2915420962045</v>
      </c>
      <c r="AB33" s="16">
        <f t="shared" si="46"/>
        <v>2928.8791349999997</v>
      </c>
      <c r="AC33" s="15">
        <f t="shared" si="47"/>
        <v>-5.4712186448415032</v>
      </c>
    </row>
    <row r="34" spans="1:29" x14ac:dyDescent="0.25">
      <c r="B34" s="11">
        <v>57</v>
      </c>
      <c r="C34" s="11">
        <v>15.8</v>
      </c>
      <c r="D34" s="24">
        <v>5.2</v>
      </c>
      <c r="E34" s="17"/>
      <c r="F34" s="13">
        <f t="shared" si="24"/>
        <v>16.567499999999999</v>
      </c>
      <c r="G34" s="13">
        <f t="shared" si="25"/>
        <v>4.6500000000000004</v>
      </c>
      <c r="H34" s="10">
        <f t="shared" si="26"/>
        <v>3276</v>
      </c>
      <c r="I34" s="13">
        <f t="shared" si="27"/>
        <v>1.5685598552098596</v>
      </c>
      <c r="J34" s="10">
        <f t="shared" si="28"/>
        <v>5985</v>
      </c>
      <c r="K34" s="10">
        <f t="shared" si="29"/>
        <v>2709</v>
      </c>
      <c r="L34" s="13">
        <f t="shared" si="30"/>
        <v>2.8656381970180127</v>
      </c>
      <c r="M34" s="13">
        <f t="shared" si="31"/>
        <v>1.2970783418081531</v>
      </c>
      <c r="N34" s="15">
        <f t="shared" si="32"/>
        <v>-0.79455614096436844</v>
      </c>
      <c r="O34" s="15">
        <f t="shared" si="33"/>
        <v>11.563634717607973</v>
      </c>
      <c r="P34" s="13">
        <f t="shared" si="34"/>
        <v>-1</v>
      </c>
      <c r="Q34" s="13">
        <f t="shared" si="35"/>
        <v>2.0115085947303668</v>
      </c>
      <c r="R34" s="13">
        <f t="shared" si="36"/>
        <v>5.885890071262458</v>
      </c>
      <c r="S34" s="13">
        <f t="shared" si="37"/>
        <v>15.446155943121067</v>
      </c>
      <c r="T34" s="13">
        <f t="shared" si="38"/>
        <v>2.5584053191883753</v>
      </c>
      <c r="U34" s="13">
        <f t="shared" si="39"/>
        <v>1.499894014479014</v>
      </c>
      <c r="V34" s="15">
        <f t="shared" si="40"/>
        <v>-99</v>
      </c>
      <c r="W34" s="15">
        <f t="shared" si="41"/>
        <v>-99</v>
      </c>
      <c r="X34" s="13">
        <f t="shared" si="42"/>
        <v>2.6375457142490379</v>
      </c>
      <c r="Y34" s="15">
        <f t="shared" si="43"/>
        <v>-2.6375457142490379</v>
      </c>
      <c r="Z34" s="15">
        <f t="shared" si="44"/>
        <v>-2.0885400000000001</v>
      </c>
      <c r="AA34" s="16">
        <f t="shared" si="45"/>
        <v>5343.3318453376896</v>
      </c>
      <c r="AB34" s="16">
        <f t="shared" si="46"/>
        <v>3132.5886449999998</v>
      </c>
      <c r="AC34" s="15">
        <f t="shared" si="47"/>
        <v>-5.5086197260376855</v>
      </c>
    </row>
    <row r="35" spans="1:29" x14ac:dyDescent="0.25">
      <c r="B35" s="20">
        <v>60</v>
      </c>
      <c r="C35" s="11">
        <v>15.4</v>
      </c>
      <c r="D35" s="24">
        <v>8.4</v>
      </c>
      <c r="E35" s="17"/>
      <c r="F35" s="13">
        <f t="shared" si="24"/>
        <v>15.987499999999999</v>
      </c>
      <c r="G35" s="13">
        <f t="shared" si="25"/>
        <v>7.8500000000000005</v>
      </c>
      <c r="H35" s="10">
        <f t="shared" si="26"/>
        <v>3463.2</v>
      </c>
      <c r="I35" s="13">
        <f t="shared" si="27"/>
        <v>1.6581918469361372</v>
      </c>
      <c r="J35" s="10">
        <f t="shared" si="28"/>
        <v>6300</v>
      </c>
      <c r="K35" s="10">
        <f t="shared" si="29"/>
        <v>2836.8</v>
      </c>
      <c r="L35" s="13">
        <f t="shared" si="30"/>
        <v>3.0164612600189606</v>
      </c>
      <c r="M35" s="13">
        <f t="shared" si="31"/>
        <v>1.3582694130828235</v>
      </c>
      <c r="N35" s="15">
        <f t="shared" si="32"/>
        <v>-0.5678920372900248</v>
      </c>
      <c r="O35" s="15">
        <f t="shared" si="33"/>
        <v>10.549680361675126</v>
      </c>
      <c r="P35" s="13">
        <f t="shared" si="34"/>
        <v>-1</v>
      </c>
      <c r="Q35" s="13">
        <f t="shared" si="35"/>
        <v>1.9012642731971936</v>
      </c>
      <c r="R35" s="13">
        <f t="shared" si="36"/>
        <v>5.3697873040926387</v>
      </c>
      <c r="S35" s="13">
        <f t="shared" si="37"/>
        <v>13.385867350147231</v>
      </c>
      <c r="T35" s="13">
        <f t="shared" si="38"/>
        <v>2.3887474360406338</v>
      </c>
      <c r="U35" s="13">
        <f t="shared" si="39"/>
        <v>1.4329308153063862</v>
      </c>
      <c r="V35" s="15">
        <f t="shared" si="40"/>
        <v>-99</v>
      </c>
      <c r="W35" s="15">
        <f t="shared" si="41"/>
        <v>-99</v>
      </c>
      <c r="X35" s="13">
        <f t="shared" si="42"/>
        <v>2.5506616770730788</v>
      </c>
      <c r="Y35" s="15">
        <f t="shared" si="43"/>
        <v>-2.5506616770730788</v>
      </c>
      <c r="Z35" s="15">
        <f t="shared" si="44"/>
        <v>-2.0885400000000001</v>
      </c>
      <c r="AA35" s="16">
        <f t="shared" si="45"/>
        <v>4988.9945700683056</v>
      </c>
      <c r="AB35" s="16">
        <f t="shared" si="46"/>
        <v>2992.7333249999997</v>
      </c>
      <c r="AC35" s="15">
        <f t="shared" si="47"/>
        <v>-5.3271589390342076</v>
      </c>
    </row>
    <row r="36" spans="1:29" x14ac:dyDescent="0.25">
      <c r="B36" s="11"/>
      <c r="C36" s="11"/>
      <c r="D36" s="24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1:29" x14ac:dyDescent="0.25">
      <c r="B37" s="20"/>
      <c r="C37" s="11"/>
      <c r="D37" s="11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1:29" x14ac:dyDescent="0.25">
      <c r="A38" t="s">
        <v>60</v>
      </c>
      <c r="B38" s="11"/>
      <c r="C38" s="11"/>
      <c r="D38" s="11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1:29" x14ac:dyDescent="0.25">
      <c r="B39" s="20"/>
      <c r="C39" s="11"/>
      <c r="D39" s="11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1:29" x14ac:dyDescent="0.25">
      <c r="B40" s="11"/>
      <c r="C40" s="28"/>
      <c r="D40" s="11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1:29" x14ac:dyDescent="0.25">
      <c r="B41" s="20"/>
      <c r="C41" s="28"/>
      <c r="D41" s="11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1:29" x14ac:dyDescent="0.25">
      <c r="B42" s="11"/>
      <c r="C42" s="28"/>
      <c r="D42" s="11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1:29" x14ac:dyDescent="0.25">
      <c r="B43" s="20"/>
      <c r="C43" s="28"/>
      <c r="D43" s="11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  <row r="44" spans="1:29" x14ac:dyDescent="0.25">
      <c r="B44" s="11"/>
      <c r="C44" s="28"/>
      <c r="D44" s="11"/>
      <c r="E44" s="17"/>
      <c r="F44" s="13"/>
      <c r="G44" s="13"/>
      <c r="H44" s="10"/>
      <c r="I44" s="13"/>
      <c r="J44" s="10"/>
      <c r="K44" s="10"/>
      <c r="L44" s="13"/>
      <c r="M44" s="13"/>
      <c r="N44" s="15"/>
      <c r="O44" s="15"/>
      <c r="P44" s="13"/>
      <c r="Q44" s="13"/>
      <c r="R44" s="13"/>
      <c r="S44" s="13"/>
      <c r="T44" s="13"/>
      <c r="U44" s="13"/>
      <c r="V44" s="15"/>
      <c r="W44" s="15"/>
      <c r="X44" s="13"/>
      <c r="Y44" s="15"/>
      <c r="Z44" s="15"/>
      <c r="AA44" s="16"/>
      <c r="AB44" s="16"/>
      <c r="AC44" s="15"/>
    </row>
    <row r="45" spans="1:29" x14ac:dyDescent="0.25">
      <c r="B45" s="11"/>
      <c r="C45" s="28"/>
      <c r="D45" s="11"/>
      <c r="E45" s="17"/>
      <c r="F45" s="13"/>
      <c r="G45" s="13"/>
      <c r="H45" s="10"/>
      <c r="I45" s="13"/>
      <c r="J45" s="10"/>
      <c r="K45" s="10"/>
      <c r="L45" s="13"/>
      <c r="M45" s="13"/>
      <c r="N45" s="15"/>
      <c r="O45" s="15"/>
      <c r="P45" s="13"/>
      <c r="Q45" s="13"/>
      <c r="R45" s="13"/>
      <c r="S45" s="13"/>
      <c r="T45" s="13"/>
      <c r="U45" s="13"/>
      <c r="V45" s="15"/>
      <c r="W45" s="15"/>
      <c r="X45" s="13"/>
      <c r="Y45" s="15"/>
      <c r="Z45" s="15"/>
      <c r="AA45" s="16"/>
      <c r="AB45" s="16"/>
      <c r="AC45" s="15"/>
    </row>
    <row r="46" spans="1:29" x14ac:dyDescent="0.25">
      <c r="B46" s="11"/>
      <c r="C46" s="28"/>
      <c r="D46" s="11"/>
      <c r="E46" s="17"/>
      <c r="F46" s="13"/>
      <c r="G46" s="13"/>
      <c r="H46" s="10"/>
      <c r="I46" s="13"/>
      <c r="J46" s="10"/>
      <c r="K46" s="10"/>
      <c r="L46" s="13"/>
      <c r="M46" s="13"/>
      <c r="N46" s="15"/>
      <c r="O46" s="15"/>
      <c r="P46" s="13"/>
      <c r="Q46" s="13"/>
      <c r="R46" s="13"/>
      <c r="S46" s="13"/>
      <c r="T46" s="13"/>
      <c r="U46" s="13"/>
      <c r="V46" s="15"/>
      <c r="W46" s="15"/>
      <c r="X46" s="13"/>
      <c r="Y46" s="15"/>
      <c r="Z46" s="15"/>
      <c r="AA46" s="16"/>
      <c r="AB46" s="16"/>
      <c r="AC46" s="15"/>
    </row>
    <row r="47" spans="1:29" x14ac:dyDescent="0.25">
      <c r="B47" s="11"/>
      <c r="C47" s="28"/>
      <c r="D47" s="11"/>
      <c r="E47" s="17"/>
      <c r="F47" s="13"/>
      <c r="G47" s="13"/>
      <c r="H47" s="10"/>
      <c r="I47" s="13"/>
      <c r="J47" s="10"/>
      <c r="K47" s="10"/>
      <c r="L47" s="13"/>
      <c r="M47" s="13"/>
      <c r="N47" s="15"/>
      <c r="O47" s="15"/>
      <c r="P47" s="13"/>
      <c r="Q47" s="13"/>
      <c r="R47" s="13"/>
      <c r="S47" s="13"/>
      <c r="T47" s="13"/>
      <c r="U47" s="13"/>
      <c r="V47" s="15"/>
      <c r="W47" s="15"/>
      <c r="X47" s="13"/>
      <c r="Y47" s="15"/>
      <c r="Z47" s="15"/>
      <c r="AA47" s="16"/>
      <c r="AB47" s="16"/>
      <c r="AC47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5"/>
  <sheetViews>
    <sheetView view="pageBreakPreview" topLeftCell="A21" zoomScale="75" zoomScaleNormal="75" workbookViewId="0">
      <selection activeCell="U13" sqref="U13"/>
    </sheetView>
  </sheetViews>
  <sheetFormatPr defaultRowHeight="13.2" x14ac:dyDescent="0.25"/>
  <sheetData>
    <row r="1" spans="1:24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7.399999999999999" x14ac:dyDescent="0.3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5">
      <c r="A5" s="21"/>
      <c r="B5" s="21"/>
      <c r="C5" s="21"/>
      <c r="D5" s="21"/>
      <c r="E5" s="21"/>
      <c r="F5" s="23" t="s">
        <v>36</v>
      </c>
      <c r="G5" s="21" t="str">
        <f>'Data Entry'!D8</f>
        <v>DMT-05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5">
      <c r="A6" s="21"/>
      <c r="B6" s="21"/>
      <c r="C6" s="21"/>
      <c r="D6" s="21"/>
      <c r="E6" s="21"/>
      <c r="F6" s="23" t="s">
        <v>37</v>
      </c>
      <c r="G6" s="21" t="str">
        <f>'Data Entry'!D5</f>
        <v>I-526 Longpoint Rd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5">
      <c r="A7" s="21"/>
      <c r="B7" s="21"/>
      <c r="C7" s="21"/>
      <c r="D7" s="21"/>
      <c r="E7" s="21"/>
      <c r="F7" s="23" t="s">
        <v>38</v>
      </c>
      <c r="G7" s="21" t="str">
        <f>'Data Entry'!D6</f>
        <v>Mt. Pleasant,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5">
      <c r="A8" s="21"/>
      <c r="B8" s="21"/>
      <c r="C8" s="21"/>
      <c r="D8" s="21"/>
      <c r="E8" s="21"/>
      <c r="F8" s="23" t="s">
        <v>39</v>
      </c>
      <c r="G8" s="21" t="str">
        <f>'Data Entry'!D4</f>
        <v>200424A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60</v>
      </c>
      <c r="V13">
        <v>0.6</v>
      </c>
      <c r="W13">
        <v>1.8</v>
      </c>
      <c r="X13">
        <v>3.3</v>
      </c>
    </row>
    <row r="14" spans="1:24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90"/>
  <sheetViews>
    <sheetView zoomScaleNormal="100" zoomScaleSheetLayoutView="100" workbookViewId="0">
      <selection activeCell="J97" sqref="J97"/>
    </sheetView>
  </sheetViews>
  <sheetFormatPr defaultRowHeight="13.2" x14ac:dyDescent="0.25"/>
  <cols>
    <col min="6" max="7" width="0" hidden="1" customWidth="1"/>
    <col min="9" max="9" width="0" hidden="1" customWidth="1"/>
    <col min="12" max="13" width="0" hidden="1" customWidth="1"/>
    <col min="14" max="15" width="9.21875" bestFit="1" customWidth="1"/>
    <col min="16" max="16" width="9.21875" hidden="1" customWidth="1"/>
    <col min="17" max="19" width="9.21875" bestFit="1" customWidth="1"/>
    <col min="20" max="21" width="9.21875" hidden="1" customWidth="1"/>
    <col min="22" max="23" width="9.21875" bestFit="1" customWidth="1"/>
    <col min="24" max="25" width="9.21875" hidden="1" customWidth="1"/>
    <col min="26" max="26" width="9.21875" bestFit="1" customWidth="1"/>
    <col min="27" max="29" width="9.5546875" bestFit="1" customWidth="1"/>
  </cols>
  <sheetData>
    <row r="2" spans="1:29" ht="15.6" x14ac:dyDescent="0.25">
      <c r="A2" t="s">
        <v>57</v>
      </c>
      <c r="Q2" s="27">
        <v>1</v>
      </c>
      <c r="R2" t="s">
        <v>51</v>
      </c>
    </row>
    <row r="3" spans="1:29" ht="15.6" x14ac:dyDescent="0.25">
      <c r="Q3" s="27">
        <v>2</v>
      </c>
      <c r="R3" t="s">
        <v>53</v>
      </c>
    </row>
    <row r="4" spans="1:29" ht="15.6" x14ac:dyDescent="0.25">
      <c r="C4" s="8" t="str">
        <f>'Data Entry'!C4</f>
        <v>Job No:</v>
      </c>
      <c r="D4" s="25" t="str">
        <f>'Data Entry'!D4</f>
        <v>200424A</v>
      </c>
      <c r="Q4" s="27">
        <v>3</v>
      </c>
      <c r="R4" t="s">
        <v>55</v>
      </c>
    </row>
    <row r="5" spans="1:29" ht="15.6" x14ac:dyDescent="0.25">
      <c r="C5" s="8" t="str">
        <f>'Data Entry'!C5</f>
        <v>Job Name:</v>
      </c>
      <c r="D5" s="25" t="str">
        <f>'Data Entry'!D5</f>
        <v>I-526 Longpoint Rd</v>
      </c>
      <c r="Q5" s="27">
        <v>4</v>
      </c>
      <c r="R5" t="s">
        <v>52</v>
      </c>
    </row>
    <row r="6" spans="1:29" ht="15.6" x14ac:dyDescent="0.25">
      <c r="C6" s="8" t="str">
        <f>'Data Entry'!C6</f>
        <v>Job Location:</v>
      </c>
      <c r="D6" s="25" t="str">
        <f>'Data Entry'!D6</f>
        <v>Mt. Pleasant, SC</v>
      </c>
      <c r="Q6" s="27">
        <v>5</v>
      </c>
      <c r="R6" t="s">
        <v>54</v>
      </c>
    </row>
    <row r="7" spans="1:29" ht="15.6" x14ac:dyDescent="0.25">
      <c r="C7" s="8" t="str">
        <f>'Data Entry'!C7</f>
        <v>Date:</v>
      </c>
      <c r="D7" s="26">
        <f>'Data Entry'!D7</f>
        <v>44986</v>
      </c>
      <c r="Q7" s="27">
        <v>6</v>
      </c>
      <c r="R7" t="s">
        <v>55</v>
      </c>
    </row>
    <row r="8" spans="1:29" ht="15.6" x14ac:dyDescent="0.25">
      <c r="C8" s="8" t="str">
        <f>'Data Entry'!C8</f>
        <v>Sounding No:</v>
      </c>
      <c r="D8" s="25" t="str">
        <f>'Data Entry'!D8</f>
        <v>DMT-05</v>
      </c>
      <c r="Q8" s="27">
        <v>7</v>
      </c>
      <c r="R8" t="s">
        <v>56</v>
      </c>
    </row>
    <row r="9" spans="1:29" x14ac:dyDescent="0.25">
      <c r="C9" s="8" t="str">
        <f>'Data Entry'!C9</f>
        <v>Ground Water Depth (ft):</v>
      </c>
      <c r="D9" s="25">
        <f>'Data Entry'!D9</f>
        <v>4.5</v>
      </c>
    </row>
    <row r="10" spans="1:29" x14ac:dyDescent="0.25">
      <c r="C10" s="8"/>
      <c r="D10" s="25"/>
    </row>
    <row r="11" spans="1:29" x14ac:dyDescent="0.25">
      <c r="C11" s="8"/>
      <c r="D11" s="25"/>
    </row>
    <row r="14" spans="1:29" ht="16.8" x14ac:dyDescent="0.35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7.399999999999999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A16" s="10"/>
      <c r="B16" s="10">
        <f>'Data Entry'!B16</f>
        <v>3</v>
      </c>
      <c r="C16" s="10">
        <f>'Data Entry'!C16</f>
        <v>0.7</v>
      </c>
      <c r="D16" s="10">
        <f>'Data Entry'!D16</f>
        <v>5.0999999999999996</v>
      </c>
      <c r="E16" s="10">
        <f>'Data Entry'!E16</f>
        <v>0</v>
      </c>
      <c r="F16" s="10">
        <f>'Data Entry'!F16</f>
        <v>0.71749999999999992</v>
      </c>
      <c r="G16" s="10">
        <f>'Data Entry'!G16</f>
        <v>4.55</v>
      </c>
      <c r="H16" s="10">
        <f>'Data Entry'!H16</f>
        <v>0</v>
      </c>
      <c r="I16" s="10">
        <f>'Data Entry'!I16</f>
        <v>0</v>
      </c>
      <c r="J16" s="10">
        <f>'Data Entry'!J16</f>
        <v>315</v>
      </c>
      <c r="K16" s="10">
        <f>'Data Entry'!K16</f>
        <v>315</v>
      </c>
      <c r="L16">
        <f>'Data Entry'!L16</f>
        <v>0.15082306300094803</v>
      </c>
      <c r="M16">
        <f>'Data Entry'!M16</f>
        <v>0.15082306300094803</v>
      </c>
      <c r="N16" s="13">
        <f>'Data Entry'!N16</f>
        <v>5.3414634146341466</v>
      </c>
      <c r="O16" s="15">
        <f>'Data Entry'!O16</f>
        <v>4.7572299999999998</v>
      </c>
      <c r="P16" s="15">
        <f>'Data Entry'!P16</f>
        <v>132.98775000000001</v>
      </c>
      <c r="Q16" s="15">
        <f>'Data Entry'!Q16</f>
        <v>1.1202578893375952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36.925872424322222</v>
      </c>
      <c r="W16" s="15">
        <f>IF('Data Entry'!W16=-99,"",'Data Entry'!W16)</f>
        <v>39.578509419601779</v>
      </c>
      <c r="X16" s="15">
        <f>'Data Entry'!X16</f>
        <v>1.8547082979275225</v>
      </c>
      <c r="Y16" s="15">
        <f>'Data Entry'!Y16</f>
        <v>246.6534834477109</v>
      </c>
      <c r="Z16" s="15">
        <f>'Data Entry'!Z16</f>
        <v>277.750235385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515.14566631988214</v>
      </c>
    </row>
    <row r="17" spans="1:29" x14ac:dyDescent="0.25">
      <c r="A17" s="10"/>
      <c r="B17" s="10">
        <f>'Data Entry'!B17</f>
        <v>6</v>
      </c>
      <c r="C17" s="10">
        <f>'Data Entry'!C17</f>
        <v>1.8</v>
      </c>
      <c r="D17" s="10">
        <f>'Data Entry'!D17</f>
        <v>6.6</v>
      </c>
      <c r="E17" s="10">
        <f>'Data Entry'!E17</f>
        <v>0</v>
      </c>
      <c r="F17" s="10">
        <f>'Data Entry'!F17</f>
        <v>1.7975000000000001</v>
      </c>
      <c r="G17" s="10">
        <f>'Data Entry'!G17</f>
        <v>6.05</v>
      </c>
      <c r="H17" s="10">
        <f>'Data Entry'!H17</f>
        <v>93.6</v>
      </c>
      <c r="I17" s="10">
        <f>'Data Entry'!I17</f>
        <v>4.4815995863138842E-2</v>
      </c>
      <c r="J17" s="10">
        <f>'Data Entry'!J17</f>
        <v>630</v>
      </c>
      <c r="K17" s="10">
        <f>'Data Entry'!K17</f>
        <v>536.4</v>
      </c>
      <c r="L17">
        <f>'Data Entry'!L17</f>
        <v>0.30164612600189605</v>
      </c>
      <c r="M17">
        <f>'Data Entry'!M17</f>
        <v>0.25683013013875722</v>
      </c>
      <c r="N17" s="13">
        <f>'Data Entry'!N17</f>
        <v>2.4262787758448305</v>
      </c>
      <c r="O17" s="15">
        <f>'Data Entry'!O17</f>
        <v>6.8242927852348991</v>
      </c>
      <c r="P17" s="15">
        <f>'Data Entry'!P17</f>
        <v>147.56174999999999</v>
      </c>
      <c r="Q17" s="15">
        <f>'Data Entry'!Q17</f>
        <v>1.4381878311414935</v>
      </c>
      <c r="R17" s="15">
        <f>'Data Entry'!R17</f>
        <v>-1</v>
      </c>
      <c r="S17" s="15">
        <f>'Data Entry'!S17</f>
        <v>-1</v>
      </c>
      <c r="T17" s="15" t="str">
        <f>IF('Data Entry'!T17=-1,"",'Data Entry'!T17)</f>
        <v/>
      </c>
      <c r="U17" s="15" t="str">
        <f>IF('Data Entry'!U17=-1,"",'Data Entry'!U17)</f>
        <v/>
      </c>
      <c r="V17" s="15">
        <f>IF('Data Entry'!V17=-99,"",'Data Entry'!V17)</f>
        <v>38.716372160592734</v>
      </c>
      <c r="W17" s="15">
        <f>IF('Data Entry'!W17=-99,"",'Data Entry'!W17)</f>
        <v>40.454758611478326</v>
      </c>
      <c r="X17" s="15">
        <f>'Data Entry'!X17</f>
        <v>2.1538346054031292</v>
      </c>
      <c r="Y17" s="15">
        <f>'Data Entry'!Y17</f>
        <v>317.82360358384517</v>
      </c>
      <c r="Z17" s="15">
        <f>'Data Entry'!Z17</f>
        <v>308.18861734499995</v>
      </c>
      <c r="AA17" s="15" t="str">
        <f>IF('Data Entry'!AA17=-99,"",'Data Entry'!AA17)</f>
        <v/>
      </c>
      <c r="AB17" s="15" t="str">
        <f>IF('Data Entry'!AB17=-99,"",'Data Entry'!AB17)</f>
        <v/>
      </c>
      <c r="AC17" s="15">
        <f>'Data Entry'!AC17</f>
        <v>663.78730902900395</v>
      </c>
    </row>
    <row r="18" spans="1:29" x14ac:dyDescent="0.25">
      <c r="A18" s="10"/>
      <c r="B18" s="10">
        <f>'Data Entry'!B18</f>
        <v>9</v>
      </c>
      <c r="C18" s="10">
        <f>'Data Entry'!C18</f>
        <v>2.1</v>
      </c>
      <c r="D18" s="10">
        <f>'Data Entry'!D18</f>
        <v>6.5</v>
      </c>
      <c r="E18" s="10">
        <f>'Data Entry'!E18</f>
        <v>0</v>
      </c>
      <c r="F18" s="10">
        <f>'Data Entry'!F18</f>
        <v>2.1175000000000006</v>
      </c>
      <c r="G18" s="10">
        <f>'Data Entry'!G18</f>
        <v>5.95</v>
      </c>
      <c r="H18" s="10">
        <f>'Data Entry'!H18</f>
        <v>280.8</v>
      </c>
      <c r="I18" s="10">
        <f>'Data Entry'!I18</f>
        <v>0.13444798758941653</v>
      </c>
      <c r="J18" s="10">
        <f>'Data Entry'!J18</f>
        <v>945</v>
      </c>
      <c r="K18" s="10">
        <f>'Data Entry'!K18</f>
        <v>664.2</v>
      </c>
      <c r="L18">
        <f>'Data Entry'!L18</f>
        <v>0.45246918900284411</v>
      </c>
      <c r="M18">
        <f>'Data Entry'!M18</f>
        <v>0.3180212014134276</v>
      </c>
      <c r="N18" s="13">
        <f>'Data Entry'!N18</f>
        <v>1.9326270697969437</v>
      </c>
      <c r="O18" s="15">
        <f>'Data Entry'!O18</f>
        <v>6.235596883468836</v>
      </c>
      <c r="P18" s="15">
        <f>'Data Entry'!P18</f>
        <v>132.98775000000001</v>
      </c>
      <c r="Q18" s="15">
        <f>'Data Entry'!Q18</f>
        <v>1.3535736235987046</v>
      </c>
      <c r="R18" s="15">
        <f>'Data Entry'!R18</f>
        <v>-1</v>
      </c>
      <c r="S18" s="15">
        <f>'Data Entry'!S18</f>
        <v>-1</v>
      </c>
      <c r="T18" s="15" t="str">
        <f>IF('Data Entry'!T18=-1,"",'Data Entry'!T18)</f>
        <v/>
      </c>
      <c r="U18" s="15" t="str">
        <f>IF('Data Entry'!U18=-1,"",'Data Entry'!U18)</f>
        <v/>
      </c>
      <c r="V18" s="15">
        <f>IF('Data Entry'!V18=-99,"",'Data Entry'!V18)</f>
        <v>38.278373979424146</v>
      </c>
      <c r="W18" s="15">
        <f>IF('Data Entry'!W18=-99,"",'Data Entry'!W18)</f>
        <v>40.242041838181322</v>
      </c>
      <c r="X18" s="15">
        <f>'Data Entry'!X18</f>
        <v>2.0569148171203917</v>
      </c>
      <c r="Y18" s="15">
        <f>'Data Entry'!Y18</f>
        <v>273.5444734705024</v>
      </c>
      <c r="Z18" s="15">
        <f>'Data Entry'!Z18</f>
        <v>277.750235385</v>
      </c>
      <c r="AA18" s="15" t="str">
        <f>IF('Data Entry'!AA18=-99,"",'Data Entry'!AA18)</f>
        <v/>
      </c>
      <c r="AB18" s="15" t="str">
        <f>IF('Data Entry'!AB18=-99,"",'Data Entry'!AB18)</f>
        <v/>
      </c>
      <c r="AC18" s="15">
        <f>'Data Entry'!AC18</f>
        <v>571.30857462208314</v>
      </c>
    </row>
    <row r="19" spans="1:29" x14ac:dyDescent="0.25">
      <c r="A19" s="10"/>
      <c r="B19" s="10">
        <f>'Data Entry'!B19</f>
        <v>12</v>
      </c>
      <c r="C19" s="10">
        <f>'Data Entry'!C19</f>
        <v>2.2000000000000002</v>
      </c>
      <c r="D19" s="10">
        <f>'Data Entry'!D19</f>
        <v>6.9</v>
      </c>
      <c r="E19" s="10">
        <f>'Data Entry'!E19</f>
        <v>0</v>
      </c>
      <c r="F19" s="10">
        <f>'Data Entry'!F19</f>
        <v>2.2025000000000006</v>
      </c>
      <c r="G19" s="10">
        <f>'Data Entry'!G19</f>
        <v>6.3500000000000005</v>
      </c>
      <c r="H19" s="10">
        <f>'Data Entry'!H19</f>
        <v>468</v>
      </c>
      <c r="I19" s="10">
        <f>'Data Entry'!I19</f>
        <v>0.22407997931569423</v>
      </c>
      <c r="J19" s="10">
        <f>'Data Entry'!J19</f>
        <v>1260</v>
      </c>
      <c r="K19" s="10">
        <f>'Data Entry'!K19</f>
        <v>792</v>
      </c>
      <c r="L19">
        <f>'Data Entry'!L19</f>
        <v>0.60329225200379211</v>
      </c>
      <c r="M19">
        <f>'Data Entry'!M19</f>
        <v>0.37921227268809793</v>
      </c>
      <c r="N19" s="13">
        <f>'Data Entry'!N19</f>
        <v>2.0963698085533125</v>
      </c>
      <c r="O19" s="15">
        <f>'Data Entry'!O19</f>
        <v>5.2171835227272743</v>
      </c>
      <c r="P19" s="15">
        <f>'Data Entry'!P19</f>
        <v>143.91825</v>
      </c>
      <c r="Q19" s="15">
        <f>'Data Entry'!Q19</f>
        <v>1.1965201051120657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37.393666651175707</v>
      </c>
      <c r="W19" s="15">
        <f>IF('Data Entry'!W19=-99,"",'Data Entry'!W19)</f>
        <v>39.80964600415286</v>
      </c>
      <c r="X19" s="15">
        <f>'Data Entry'!X19</f>
        <v>1.8965722392186175</v>
      </c>
      <c r="Y19" s="15">
        <f>'Data Entry'!Y19</f>
        <v>272.95135766692482</v>
      </c>
      <c r="Z19" s="15">
        <f>'Data Entry'!Z19</f>
        <v>300.57902185500001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570.06982854167916</v>
      </c>
    </row>
    <row r="20" spans="1:29" x14ac:dyDescent="0.25">
      <c r="A20" s="10"/>
      <c r="B20" s="10">
        <f>'Data Entry'!B20</f>
        <v>15</v>
      </c>
      <c r="C20" s="10">
        <f>'Data Entry'!C20</f>
        <v>4.3</v>
      </c>
      <c r="D20" s="10">
        <f>'Data Entry'!D20</f>
        <v>6.8</v>
      </c>
      <c r="E20" s="10">
        <f>'Data Entry'!E20</f>
        <v>0</v>
      </c>
      <c r="F20" s="10">
        <f>'Data Entry'!F20</f>
        <v>4.4125000000000005</v>
      </c>
      <c r="G20" s="10">
        <f>'Data Entry'!G20</f>
        <v>6.25</v>
      </c>
      <c r="H20" s="10">
        <f>'Data Entry'!H20</f>
        <v>655.19999999999993</v>
      </c>
      <c r="I20" s="10">
        <f>'Data Entry'!I20</f>
        <v>0.3137119710419719</v>
      </c>
      <c r="J20" s="10">
        <f>'Data Entry'!J20</f>
        <v>1575</v>
      </c>
      <c r="K20" s="10">
        <f>'Data Entry'!K20</f>
        <v>919.80000000000007</v>
      </c>
      <c r="L20">
        <f>'Data Entry'!L20</f>
        <v>0.75411531500474016</v>
      </c>
      <c r="M20">
        <f>'Data Entry'!M20</f>
        <v>0.44040334396276831</v>
      </c>
      <c r="N20" s="13">
        <f>'Data Entry'!N20</f>
        <v>0.44830325135577176</v>
      </c>
      <c r="O20" s="15">
        <f>'Data Entry'!O20</f>
        <v>9.3068957925636013</v>
      </c>
      <c r="P20" s="15">
        <f>'Data Entry'!P20</f>
        <v>63.76124999999999</v>
      </c>
      <c r="Q20" s="15">
        <f>'Data Entry'!Q20</f>
        <v>1.7581715107781588</v>
      </c>
      <c r="R20" s="15">
        <f>'Data Entry'!R20</f>
        <v>4.7372099584148728</v>
      </c>
      <c r="S20" s="15">
        <f>'Data Entry'!S20</f>
        <v>11.008515916818254</v>
      </c>
      <c r="T20" s="15">
        <f>IF('Data Entry'!T20=-1,"",'Data Entry'!T20)</f>
        <v>0.66220408908057071</v>
      </c>
      <c r="U20" s="15">
        <f>IF('Data Entry'!U20=-1,"",'Data Entry'!U20)</f>
        <v>0.40987880289580286</v>
      </c>
      <c r="V20" s="15" t="str">
        <f>IF('Data Entry'!V20=-99,"",'Data Entry'!V20)</f>
        <v/>
      </c>
      <c r="W20" s="15" t="str">
        <f>IF('Data Entry'!W20=-99,"",'Data Entry'!W20)</f>
        <v/>
      </c>
      <c r="X20" s="15">
        <f>'Data Entry'!X20</f>
        <v>2.4263794489082255</v>
      </c>
      <c r="Y20" s="15">
        <f>'Data Entry'!Y20</f>
        <v>154.70898663669956</v>
      </c>
      <c r="Z20" s="15">
        <f>'Data Entry'!Z20</f>
        <v>133.16792107499995</v>
      </c>
      <c r="AA20" s="15">
        <f>IF('Data Entry'!AA20=-99,"",'Data Entry'!AA20)</f>
        <v>1383.0397282083352</v>
      </c>
      <c r="AB20" s="15">
        <f>IF('Data Entry'!AB20=-99,"",'Data Entry'!AB20)</f>
        <v>856.0482750000001</v>
      </c>
      <c r="AC20" s="15">
        <f>'Data Entry'!AC20</f>
        <v>323.11590695021249</v>
      </c>
    </row>
    <row r="21" spans="1:29" x14ac:dyDescent="0.25">
      <c r="A21" s="10"/>
      <c r="B21" s="10">
        <f>'Data Entry'!B21</f>
        <v>18</v>
      </c>
      <c r="C21" s="10">
        <f>'Data Entry'!C21</f>
        <v>3.9</v>
      </c>
      <c r="D21" s="10">
        <f>'Data Entry'!D21</f>
        <v>5.8</v>
      </c>
      <c r="E21" s="10">
        <f>'Data Entry'!E21</f>
        <v>0</v>
      </c>
      <c r="F21" s="10">
        <f>'Data Entry'!F21</f>
        <v>4.0424999999999995</v>
      </c>
      <c r="G21" s="10">
        <f>'Data Entry'!G21</f>
        <v>5.25</v>
      </c>
      <c r="H21" s="10">
        <f>'Data Entry'!H21</f>
        <v>842.4</v>
      </c>
      <c r="I21" s="10">
        <f>'Data Entry'!I21</f>
        <v>0.40334396276824958</v>
      </c>
      <c r="J21" s="10">
        <f>'Data Entry'!J21</f>
        <v>1890</v>
      </c>
      <c r="K21" s="10">
        <f>'Data Entry'!K21</f>
        <v>1047.5999999999999</v>
      </c>
      <c r="L21">
        <f>'Data Entry'!L21</f>
        <v>0.90493837800568822</v>
      </c>
      <c r="M21">
        <f>'Data Entry'!M21</f>
        <v>0.50159441523743853</v>
      </c>
      <c r="N21" s="13">
        <f>'Data Entry'!N21</f>
        <v>0.33180770146875238</v>
      </c>
      <c r="O21" s="15">
        <f>'Data Entry'!O21</f>
        <v>7.2551765463917528</v>
      </c>
      <c r="P21" s="15">
        <f>'Data Entry'!P21</f>
        <v>41.900250000000021</v>
      </c>
      <c r="Q21" s="15">
        <f>'Data Entry'!Q21</f>
        <v>1.4976917065373083</v>
      </c>
      <c r="R21" s="15">
        <f>'Data Entry'!R21</f>
        <v>3.6928848621134023</v>
      </c>
      <c r="S21" s="15">
        <f>'Data Entry'!S21</f>
        <v>7.4645574229043756</v>
      </c>
      <c r="T21" s="15">
        <f>IF('Data Entry'!T21=-1,"",'Data Entry'!T21)</f>
        <v>0.55245621016754354</v>
      </c>
      <c r="U21" s="15">
        <f>IF('Data Entry'!U21=-1,"",'Data Entry'!U21)</f>
        <v>0.363915603723175</v>
      </c>
      <c r="V21" s="15" t="str">
        <f>IF('Data Entry'!V21=-99,"",'Data Entry'!V21)</f>
        <v/>
      </c>
      <c r="W21" s="15" t="str">
        <f>IF('Data Entry'!W21=-99,"",'Data Entry'!W21)</f>
        <v/>
      </c>
      <c r="X21" s="15">
        <f>'Data Entry'!X21</f>
        <v>2.1711292445054844</v>
      </c>
      <c r="Y21" s="15">
        <f>'Data Entry'!Y21</f>
        <v>90.970858127090963</v>
      </c>
      <c r="Z21" s="15">
        <f>'Data Entry'!Z21</f>
        <v>87.510348135000044</v>
      </c>
      <c r="AA21" s="15">
        <f>IF('Data Entry'!AA21=-99,"",'Data Entry'!AA21)</f>
        <v>1153.8268931833213</v>
      </c>
      <c r="AB21" s="15">
        <f>IF('Data Entry'!AB21=-99,"",'Data Entry'!AB21)</f>
        <v>760.05229499999984</v>
      </c>
      <c r="AC21" s="15">
        <f>'Data Entry'!AC21</f>
        <v>189.99627603275457</v>
      </c>
    </row>
    <row r="22" spans="1:29" x14ac:dyDescent="0.25">
      <c r="A22" s="10"/>
      <c r="B22" s="10">
        <f>'Data Entry'!B22</f>
        <v>21</v>
      </c>
      <c r="C22" s="10">
        <f>'Data Entry'!C22</f>
        <v>2.4</v>
      </c>
      <c r="D22" s="10">
        <f>'Data Entry'!D22</f>
        <v>4</v>
      </c>
      <c r="E22" s="10">
        <f>'Data Entry'!E22</f>
        <v>0</v>
      </c>
      <c r="F22" s="10">
        <f>'Data Entry'!F22</f>
        <v>2.5575000000000006</v>
      </c>
      <c r="G22" s="10">
        <f>'Data Entry'!G22</f>
        <v>3.45</v>
      </c>
      <c r="H22" s="10">
        <f>'Data Entry'!H22</f>
        <v>1029.5999999999999</v>
      </c>
      <c r="I22" s="10">
        <f>'Data Entry'!I22</f>
        <v>0.49297595449452725</v>
      </c>
      <c r="J22" s="10">
        <f>'Data Entry'!J22</f>
        <v>2205</v>
      </c>
      <c r="K22" s="10">
        <f>'Data Entry'!K22</f>
        <v>1175.4000000000001</v>
      </c>
      <c r="L22">
        <f>'Data Entry'!L22</f>
        <v>1.0557614410066363</v>
      </c>
      <c r="M22">
        <f>'Data Entry'!M22</f>
        <v>0.56278548651210902</v>
      </c>
      <c r="N22" s="13">
        <f>'Data Entry'!N22</f>
        <v>0.43230302981599911</v>
      </c>
      <c r="O22" s="15">
        <f>'Data Entry'!O22</f>
        <v>3.6684031393568151</v>
      </c>
      <c r="P22" s="15">
        <f>'Data Entry'!P22</f>
        <v>30.969749999999991</v>
      </c>
      <c r="Q22" s="15">
        <f>'Data Entry'!Q22</f>
        <v>0.9224439923136406</v>
      </c>
      <c r="R22" s="15">
        <f>'Data Entry'!R22</f>
        <v>1.8672171979326189</v>
      </c>
      <c r="S22" s="15">
        <f>'Data Entry'!S22</f>
        <v>2.5761871806152503</v>
      </c>
      <c r="T22" s="15">
        <f>IF('Data Entry'!T22=-1,"",'Data Entry'!T22)</f>
        <v>0.26428614478522716</v>
      </c>
      <c r="U22" s="15">
        <f>IF('Data Entry'!U22=-1,"",'Data Entry'!U22)</f>
        <v>0.20645240455054731</v>
      </c>
      <c r="V22" s="15" t="str">
        <f>IF('Data Entry'!V22=-99,"",'Data Entry'!V22)</f>
        <v/>
      </c>
      <c r="W22" s="15" t="str">
        <f>IF('Data Entry'!W22=-99,"",'Data Entry'!W22)</f>
        <v/>
      </c>
      <c r="X22" s="15">
        <f>'Data Entry'!X22</f>
        <v>1.4721658531882054</v>
      </c>
      <c r="Y22" s="15">
        <f>'Data Entry'!Y22</f>
        <v>45.59260843177541</v>
      </c>
      <c r="Z22" s="15">
        <f>'Data Entry'!Z22</f>
        <v>64.681561664999975</v>
      </c>
      <c r="AA22" s="15">
        <f>IF('Data Entry'!AA22=-99,"",'Data Entry'!AA22)</f>
        <v>551.97218482973835</v>
      </c>
      <c r="AB22" s="15">
        <f>IF('Data Entry'!AB22=-99,"",'Data Entry'!AB22)</f>
        <v>431.18410500000005</v>
      </c>
      <c r="AC22" s="15">
        <f>'Data Entry'!AC22</f>
        <v>95.221986414100215</v>
      </c>
    </row>
    <row r="23" spans="1:29" x14ac:dyDescent="0.25">
      <c r="A23" s="10"/>
      <c r="B23" s="10">
        <f>'Data Entry'!B23</f>
        <v>24</v>
      </c>
      <c r="C23" s="10">
        <f>'Data Entry'!C23</f>
        <v>2.7</v>
      </c>
      <c r="D23" s="10">
        <f>'Data Entry'!D23</f>
        <v>3.4</v>
      </c>
      <c r="E23" s="10">
        <f>'Data Entry'!E23</f>
        <v>0</v>
      </c>
      <c r="F23" s="10">
        <f>'Data Entry'!F23</f>
        <v>2.9025000000000003</v>
      </c>
      <c r="G23" s="10">
        <f>'Data Entry'!G23</f>
        <v>2.8499999999999996</v>
      </c>
      <c r="H23" s="10">
        <f>'Data Entry'!H23</f>
        <v>1216.8</v>
      </c>
      <c r="I23" s="10">
        <f>'Data Entry'!I23</f>
        <v>0.58260794622080492</v>
      </c>
      <c r="J23" s="10">
        <f>'Data Entry'!J23</f>
        <v>2520</v>
      </c>
      <c r="K23" s="10">
        <f>'Data Entry'!K23</f>
        <v>1303.2</v>
      </c>
      <c r="L23">
        <f>'Data Entry'!L23</f>
        <v>1.2065845040075842</v>
      </c>
      <c r="M23">
        <f>'Data Entry'!M23</f>
        <v>0.6239765577867793</v>
      </c>
      <c r="N23" s="13">
        <f>'Data Entry'!N23</f>
        <v>-2.2630363302670091E-2</v>
      </c>
      <c r="O23" s="15">
        <f>'Data Entry'!O23</f>
        <v>3.7179154005524868</v>
      </c>
      <c r="P23" s="15">
        <f>'Data Entry'!P23</f>
        <v>-1</v>
      </c>
      <c r="Q23" s="15">
        <f>'Data Entry'!Q23</f>
        <v>0.93206741152094452</v>
      </c>
      <c r="R23" s="15">
        <f>'Data Entry'!R23</f>
        <v>1.892418938881216</v>
      </c>
      <c r="S23" s="15">
        <f>'Data Entry'!S23</f>
        <v>2.6306340188899049</v>
      </c>
      <c r="T23" s="15">
        <f>IF('Data Entry'!T23=-1,"",'Data Entry'!T23)</f>
        <v>0.2979736353047277</v>
      </c>
      <c r="U23" s="15">
        <f>IF('Data Entry'!U23=-1,"",'Data Entry'!U23)</f>
        <v>0.23198920537791956</v>
      </c>
      <c r="V23" s="15" t="str">
        <f>IF('Data Entry'!V23=-99,"",'Data Entry'!V23)</f>
        <v/>
      </c>
      <c r="W23" s="15" t="str">
        <f>IF('Data Entry'!W23=-99,"",'Data Entry'!W23)</f>
        <v/>
      </c>
      <c r="X23" s="15">
        <f>'Data Entry'!X23</f>
        <v>1.4859068279720549</v>
      </c>
      <c r="Y23" s="15">
        <f>'Data Entry'!Y23</f>
        <v>-1.4859068279720549</v>
      </c>
      <c r="Z23" s="15">
        <f>'Data Entry'!Z23</f>
        <v>-2.0885400000000001</v>
      </c>
      <c r="AA23" s="15">
        <f>IF('Data Entry'!AA23=-99,"",'Data Entry'!AA23)</f>
        <v>622.32985627933601</v>
      </c>
      <c r="AB23" s="15">
        <f>IF('Data Entry'!AB23=-99,"",'Data Entry'!AB23)</f>
        <v>484.51873500000011</v>
      </c>
      <c r="AC23" s="15">
        <f>'Data Entry'!AC23</f>
        <v>-3.1033758464927557</v>
      </c>
    </row>
    <row r="24" spans="1:29" x14ac:dyDescent="0.25">
      <c r="A24" s="10"/>
      <c r="B24" s="10">
        <f>'Data Entry'!B24</f>
        <v>27</v>
      </c>
      <c r="C24" s="10">
        <f>'Data Entry'!C24</f>
        <v>3.3</v>
      </c>
      <c r="D24" s="10">
        <f>'Data Entry'!D24</f>
        <v>2.6</v>
      </c>
      <c r="E24" s="10">
        <f>'Data Entry'!E24</f>
        <v>0</v>
      </c>
      <c r="F24" s="10">
        <f>'Data Entry'!F24</f>
        <v>3.5725000000000002</v>
      </c>
      <c r="G24" s="10">
        <f>'Data Entry'!G24</f>
        <v>2.0499999999999998</v>
      </c>
      <c r="H24" s="10">
        <f>'Data Entry'!H24</f>
        <v>1404</v>
      </c>
      <c r="I24" s="10">
        <f>'Data Entry'!I24</f>
        <v>0.6722399379470827</v>
      </c>
      <c r="J24" s="10">
        <f>'Data Entry'!J24</f>
        <v>2835</v>
      </c>
      <c r="K24" s="10">
        <f>'Data Entry'!K24</f>
        <v>1431</v>
      </c>
      <c r="L24">
        <f>'Data Entry'!L24</f>
        <v>1.3574075670085324</v>
      </c>
      <c r="M24">
        <f>'Data Entry'!M24</f>
        <v>0.68516762906144968</v>
      </c>
      <c r="N24" s="13">
        <f>'Data Entry'!N24</f>
        <v>-0.52495292402237725</v>
      </c>
      <c r="O24" s="15">
        <f>'Data Entry'!O24</f>
        <v>4.232920440251573</v>
      </c>
      <c r="P24" s="15">
        <f>'Data Entry'!P24</f>
        <v>-1</v>
      </c>
      <c r="Q24" s="15">
        <f>'Data Entry'!Q24</f>
        <v>1.0283882424663275</v>
      </c>
      <c r="R24" s="15">
        <f>'Data Entry'!R24</f>
        <v>2.1545565040880508</v>
      </c>
      <c r="S24" s="15">
        <f>'Data Entry'!S24</f>
        <v>3.2207111128114558</v>
      </c>
      <c r="T24" s="15">
        <f>IF('Data Entry'!T24=-1,"",'Data Entry'!T24)</f>
        <v>0.38479742298871134</v>
      </c>
      <c r="U24" s="15">
        <f>IF('Data Entry'!U24=-1,"",'Data Entry'!U24)</f>
        <v>0.29002600620529179</v>
      </c>
      <c r="V24" s="15" t="str">
        <f>IF('Data Entry'!V24=-99,"",'Data Entry'!V24)</f>
        <v/>
      </c>
      <c r="W24" s="15" t="str">
        <f>IF('Data Entry'!W24=-99,"",'Data Entry'!W24)</f>
        <v/>
      </c>
      <c r="X24" s="15">
        <f>'Data Entry'!X24</f>
        <v>1.618870649640415</v>
      </c>
      <c r="Y24" s="15">
        <f>'Data Entry'!Y24</f>
        <v>-1.618870649640415</v>
      </c>
      <c r="Z24" s="15">
        <f>'Data Entry'!Z24</f>
        <v>-2.0885400000000001</v>
      </c>
      <c r="AA24" s="15">
        <f>IF('Data Entry'!AA24=-99,"",'Data Entry'!AA24)</f>
        <v>803.66480980884319</v>
      </c>
      <c r="AB24" s="15">
        <f>IF('Data Entry'!AB24=-99,"",'Data Entry'!AB24)</f>
        <v>605.7309150000001</v>
      </c>
      <c r="AC24" s="15">
        <f>'Data Entry'!AC24</f>
        <v>-3.3810761065999921</v>
      </c>
    </row>
    <row r="25" spans="1:29" x14ac:dyDescent="0.25">
      <c r="A25" s="10"/>
      <c r="B25" s="10">
        <f>'Data Entry'!B25</f>
        <v>30</v>
      </c>
      <c r="C25" s="10">
        <f>'Data Entry'!C25</f>
        <v>6.7</v>
      </c>
      <c r="D25" s="10">
        <f>'Data Entry'!D25</f>
        <v>2.4</v>
      </c>
      <c r="E25" s="10">
        <f>'Data Entry'!E25</f>
        <v>0</v>
      </c>
      <c r="F25" s="10">
        <f>'Data Entry'!F25</f>
        <v>7.1525000000000007</v>
      </c>
      <c r="G25" s="10">
        <f>'Data Entry'!G25</f>
        <v>1.8499999999999999</v>
      </c>
      <c r="H25" s="10">
        <f>'Data Entry'!H25</f>
        <v>1591.2</v>
      </c>
      <c r="I25" s="10">
        <f>'Data Entry'!I25</f>
        <v>0.76187192967336037</v>
      </c>
      <c r="J25" s="10">
        <f>'Data Entry'!J25</f>
        <v>3150</v>
      </c>
      <c r="K25" s="10">
        <f>'Data Entry'!K25</f>
        <v>1558.8</v>
      </c>
      <c r="L25">
        <f>'Data Entry'!L25</f>
        <v>1.5082306300094803</v>
      </c>
      <c r="M25">
        <f>'Data Entry'!M25</f>
        <v>0.74635870033611995</v>
      </c>
      <c r="N25" s="13">
        <f>'Data Entry'!N25</f>
        <v>-0.82973065270703161</v>
      </c>
      <c r="O25" s="15">
        <f>'Data Entry'!O25</f>
        <v>8.5624084872979225</v>
      </c>
      <c r="P25" s="15">
        <f>'Data Entry'!P25</f>
        <v>-1</v>
      </c>
      <c r="Q25" s="15">
        <f>'Data Entry'!Q25</f>
        <v>1.6675517192325184</v>
      </c>
      <c r="R25" s="15">
        <f>'Data Entry'!R25</f>
        <v>4.3582659200346425</v>
      </c>
      <c r="S25" s="15">
        <f>'Data Entry'!S25</f>
        <v>9.6659129071530963</v>
      </c>
      <c r="T25" s="15">
        <f>IF('Data Entry'!T25=-1,"",'Data Entry'!T25)</f>
        <v>1.0111782385672996</v>
      </c>
      <c r="U25" s="15">
        <f>IF('Data Entry'!U25=-1,"",'Data Entry'!U25)</f>
        <v>0.63906280703266405</v>
      </c>
      <c r="V25" s="15" t="str">
        <f>IF('Data Entry'!V25=-99,"",'Data Entry'!V25)</f>
        <v/>
      </c>
      <c r="W25" s="15" t="str">
        <f>IF('Data Entry'!W25=-99,"",'Data Entry'!W25)</f>
        <v/>
      </c>
      <c r="X25" s="15">
        <f>'Data Entry'!X25</f>
        <v>2.3409264252523259</v>
      </c>
      <c r="Y25" s="15">
        <f>'Data Entry'!Y25</f>
        <v>-2.3409264252523259</v>
      </c>
      <c r="Z25" s="15">
        <f>'Data Entry'!Z25</f>
        <v>-2.0885400000000001</v>
      </c>
      <c r="AA25" s="15">
        <f>IF('Data Entry'!AA25=-99,"",'Data Entry'!AA25)</f>
        <v>2111.8861983773477</v>
      </c>
      <c r="AB25" s="15">
        <f>IF('Data Entry'!AB25=-99,"",'Data Entry'!AB25)</f>
        <v>1334.7082350000001</v>
      </c>
      <c r="AC25" s="15">
        <f>'Data Entry'!AC25</f>
        <v>-4.8891184761964928</v>
      </c>
    </row>
    <row r="26" spans="1:29" x14ac:dyDescent="0.25">
      <c r="A26" s="10"/>
      <c r="B26" s="10">
        <f>'Data Entry'!B26</f>
        <v>33</v>
      </c>
      <c r="C26" s="10">
        <f>'Data Entry'!C26</f>
        <v>6.3</v>
      </c>
      <c r="D26" s="10">
        <f>'Data Entry'!D26</f>
        <v>4.5</v>
      </c>
      <c r="E26" s="10">
        <f>'Data Entry'!E26</f>
        <v>0</v>
      </c>
      <c r="F26" s="10">
        <f>'Data Entry'!F26</f>
        <v>6.6275000000000004</v>
      </c>
      <c r="G26" s="10">
        <f>'Data Entry'!G26</f>
        <v>3.95</v>
      </c>
      <c r="H26" s="10">
        <f>'Data Entry'!H26</f>
        <v>1778.3999999999999</v>
      </c>
      <c r="I26" s="10">
        <f>'Data Entry'!I26</f>
        <v>0.85150392139963793</v>
      </c>
      <c r="J26" s="10">
        <f>'Data Entry'!J26</f>
        <v>3465</v>
      </c>
      <c r="K26" s="10">
        <f>'Data Entry'!K26</f>
        <v>1686.6000000000001</v>
      </c>
      <c r="L26">
        <f>'Data Entry'!L26</f>
        <v>1.6590536930104283</v>
      </c>
      <c r="M26">
        <f>'Data Entry'!M26</f>
        <v>0.80754977161079045</v>
      </c>
      <c r="N26" s="13">
        <f>'Data Entry'!N26</f>
        <v>-0.46355640889714922</v>
      </c>
      <c r="O26" s="15">
        <f>'Data Entry'!O26</f>
        <v>7.1524954642475986</v>
      </c>
      <c r="P26" s="15">
        <f>'Data Entry'!P26</f>
        <v>-1</v>
      </c>
      <c r="Q26" s="15">
        <f>'Data Entry'!Q26</f>
        <v>1.4836855311243826</v>
      </c>
      <c r="R26" s="15">
        <f>'Data Entry'!R26</f>
        <v>3.6406201913020277</v>
      </c>
      <c r="S26" s="15">
        <f>'Data Entry'!S26</f>
        <v>7.3004065962747058</v>
      </c>
      <c r="T26" s="15">
        <f>IF('Data Entry'!T26=-1,"",'Data Entry'!T26)</f>
        <v>0.87372844287019336</v>
      </c>
      <c r="U26" s="15">
        <f>IF('Data Entry'!U26=-1,"",'Data Entry'!U26)</f>
        <v>0.57759960786003628</v>
      </c>
      <c r="V26" s="15" t="str">
        <f>IF('Data Entry'!V26=-99,"",'Data Entry'!V26)</f>
        <v/>
      </c>
      <c r="W26" s="15" t="str">
        <f>IF('Data Entry'!W26=-99,"",'Data Entry'!W26)</f>
        <v/>
      </c>
      <c r="X26" s="15">
        <f>'Data Entry'!X26</f>
        <v>2.1565199149244911</v>
      </c>
      <c r="Y26" s="15">
        <f>'Data Entry'!Y26</f>
        <v>-2.1565199149244911</v>
      </c>
      <c r="Z26" s="15">
        <f>'Data Entry'!Z26</f>
        <v>-2.0885400000000001</v>
      </c>
      <c r="AA26" s="15">
        <f>IF('Data Entry'!AA26=-99,"",'Data Entry'!AA26)</f>
        <v>1824.8168020721137</v>
      </c>
      <c r="AB26" s="15">
        <f>IF('Data Entry'!AB26=-99,"",'Data Entry'!AB26)</f>
        <v>1206.3398850000001</v>
      </c>
      <c r="AC26" s="15">
        <f>'Data Entry'!AC26</f>
        <v>-4.5039781031163963</v>
      </c>
    </row>
    <row r="27" spans="1:29" x14ac:dyDescent="0.25">
      <c r="A27" s="10"/>
      <c r="B27" s="10">
        <f>'Data Entry'!B27</f>
        <v>36</v>
      </c>
      <c r="C27" s="10">
        <f>'Data Entry'!C27</f>
        <v>4.8</v>
      </c>
      <c r="D27" s="10">
        <f>'Data Entry'!D27</f>
        <v>2.9</v>
      </c>
      <c r="E27" s="10">
        <f>'Data Entry'!E27</f>
        <v>0</v>
      </c>
      <c r="F27" s="10">
        <f>'Data Entry'!F27</f>
        <v>5.1325000000000003</v>
      </c>
      <c r="G27" s="10">
        <f>'Data Entry'!G27</f>
        <v>2.3499999999999996</v>
      </c>
      <c r="H27" s="10">
        <f>'Data Entry'!H27</f>
        <v>1965.6</v>
      </c>
      <c r="I27" s="10">
        <f>'Data Entry'!I27</f>
        <v>0.94113591312591571</v>
      </c>
      <c r="J27" s="10">
        <f>'Data Entry'!J27</f>
        <v>3780</v>
      </c>
      <c r="K27" s="10">
        <f>'Data Entry'!K27</f>
        <v>1814.4</v>
      </c>
      <c r="L27">
        <f>'Data Entry'!L27</f>
        <v>1.8098767560113764</v>
      </c>
      <c r="M27">
        <f>'Data Entry'!M27</f>
        <v>0.86874084288546072</v>
      </c>
      <c r="N27" s="13">
        <f>'Data Entry'!N27</f>
        <v>-0.66386501919836471</v>
      </c>
      <c r="O27" s="15">
        <f>'Data Entry'!O27</f>
        <v>4.8246426091269843</v>
      </c>
      <c r="P27" s="15">
        <f>'Data Entry'!P27</f>
        <v>-1</v>
      </c>
      <c r="Q27" s="15">
        <f>'Data Entry'!Q27</f>
        <v>1.1316723710704628</v>
      </c>
      <c r="R27" s="15">
        <f>'Data Entry'!R27</f>
        <v>2.4557430880456352</v>
      </c>
      <c r="S27" s="15">
        <f>'Data Entry'!S27</f>
        <v>3.9500158442637336</v>
      </c>
      <c r="T27" s="15">
        <f>IF('Data Entry'!T27=-1,"",'Data Entry'!T27)</f>
        <v>0.57458840936353972</v>
      </c>
      <c r="U27" s="15">
        <f>IF('Data Entry'!U27=-1,"",'Data Entry'!U27)</f>
        <v>0.41913640868740848</v>
      </c>
      <c r="V27" s="15" t="str">
        <f>IF('Data Entry'!V27=-99,"",'Data Entry'!V27)</f>
        <v/>
      </c>
      <c r="W27" s="15" t="str">
        <f>IF('Data Entry'!W27=-99,"",'Data Entry'!W27)</f>
        <v/>
      </c>
      <c r="X27" s="15">
        <f>'Data Entry'!X27</f>
        <v>1.7529777493154186</v>
      </c>
      <c r="Y27" s="15">
        <f>'Data Entry'!Y27</f>
        <v>-1.7529777493154186</v>
      </c>
      <c r="Z27" s="15">
        <f>'Data Entry'!Z27</f>
        <v>-2.0885400000000001</v>
      </c>
      <c r="AA27" s="15">
        <f>IF('Data Entry'!AA27=-99,"",'Data Entry'!AA27)</f>
        <v>1200.0508764921271</v>
      </c>
      <c r="AB27" s="15">
        <f>IF('Data Entry'!AB27=-99,"",'Data Entry'!AB27)</f>
        <v>875.3831550000001</v>
      </c>
      <c r="AC27" s="15">
        <f>'Data Entry'!AC27</f>
        <v>-3.6611641485552244</v>
      </c>
    </row>
    <row r="28" spans="1:29" x14ac:dyDescent="0.25">
      <c r="A28" s="10"/>
      <c r="B28" s="10">
        <f>'Data Entry'!B28</f>
        <v>39</v>
      </c>
      <c r="C28" s="10">
        <f>'Data Entry'!C28</f>
        <v>10</v>
      </c>
      <c r="D28" s="10">
        <f>'Data Entry'!D28</f>
        <v>3.2</v>
      </c>
      <c r="E28" s="10">
        <f>'Data Entry'!E28</f>
        <v>0</v>
      </c>
      <c r="F28" s="10">
        <f>'Data Entry'!F28</f>
        <v>10.577499999999999</v>
      </c>
      <c r="G28" s="10">
        <f>'Data Entry'!G28</f>
        <v>2.6500000000000004</v>
      </c>
      <c r="H28" s="10">
        <f>'Data Entry'!H28</f>
        <v>2152.7999999999997</v>
      </c>
      <c r="I28" s="10">
        <f>'Data Entry'!I28</f>
        <v>1.0307679048521934</v>
      </c>
      <c r="J28" s="10">
        <f>'Data Entry'!J28</f>
        <v>4095</v>
      </c>
      <c r="K28" s="10">
        <f>'Data Entry'!K28</f>
        <v>1942.2000000000003</v>
      </c>
      <c r="L28">
        <f>'Data Entry'!L28</f>
        <v>1.9606998190123244</v>
      </c>
      <c r="M28">
        <f>'Data Entry'!M28</f>
        <v>0.9299319141601311</v>
      </c>
      <c r="N28" s="13">
        <f>'Data Entry'!N28</f>
        <v>-0.83038886196766826</v>
      </c>
      <c r="O28" s="15">
        <f>'Data Entry'!O28</f>
        <v>10.266054911955511</v>
      </c>
      <c r="P28" s="15">
        <f>'Data Entry'!P28</f>
        <v>-1</v>
      </c>
      <c r="Q28" s="15">
        <f>'Data Entry'!Q28</f>
        <v>1.8694304112572566</v>
      </c>
      <c r="R28" s="15">
        <f>'Data Entry'!R28</f>
        <v>5.2254219501853552</v>
      </c>
      <c r="S28" s="15">
        <f>'Data Entry'!S28</f>
        <v>12.828704338561836</v>
      </c>
      <c r="T28" s="15">
        <f>IF('Data Entry'!T28=-1,"",'Data Entry'!T28)</f>
        <v>1.5806685680479746</v>
      </c>
      <c r="U28" s="15">
        <f>IF('Data Entry'!U28=-1,"",'Data Entry'!U28)</f>
        <v>0.95467320951478052</v>
      </c>
      <c r="V28" s="15" t="str">
        <f>IF('Data Entry'!V28=-99,"",'Data Entry'!V28)</f>
        <v/>
      </c>
      <c r="W28" s="15" t="str">
        <f>IF('Data Entry'!W28=-99,"",'Data Entry'!W28)</f>
        <v/>
      </c>
      <c r="X28" s="15">
        <f>'Data Entry'!X28</f>
        <v>2.5248598107711615</v>
      </c>
      <c r="Y28" s="15">
        <f>'Data Entry'!Y28</f>
        <v>-2.5248598107711615</v>
      </c>
      <c r="Z28" s="15">
        <f>'Data Entry'!Z28</f>
        <v>-2.0885400000000001</v>
      </c>
      <c r="AA28" s="15">
        <f>IF('Data Entry'!AA28=-99,"",'Data Entry'!AA28)</f>
        <v>3301.2895311109169</v>
      </c>
      <c r="AB28" s="15">
        <f>IF('Data Entry'!AB28=-99,"",'Data Entry'!AB28)</f>
        <v>1993.8731849999997</v>
      </c>
      <c r="AC28" s="15">
        <f>'Data Entry'!AC28</f>
        <v>-5.2732707091880018</v>
      </c>
    </row>
    <row r="29" spans="1:29" x14ac:dyDescent="0.25">
      <c r="A29" s="10"/>
      <c r="B29" s="10">
        <f>'Data Entry'!B29</f>
        <v>42</v>
      </c>
      <c r="C29" s="10">
        <f>'Data Entry'!C29</f>
        <v>11.7</v>
      </c>
      <c r="D29" s="10">
        <f>'Data Entry'!D29</f>
        <v>4.7</v>
      </c>
      <c r="E29" s="10">
        <f>'Data Entry'!E29</f>
        <v>0</v>
      </c>
      <c r="F29" s="10">
        <f>'Data Entry'!F29</f>
        <v>12.2875</v>
      </c>
      <c r="G29" s="10">
        <f>'Data Entry'!G29</f>
        <v>4.1500000000000004</v>
      </c>
      <c r="H29" s="10">
        <f>'Data Entry'!H29</f>
        <v>2340</v>
      </c>
      <c r="I29" s="10">
        <f>'Data Entry'!I29</f>
        <v>1.1203998965784712</v>
      </c>
      <c r="J29" s="10">
        <f>'Data Entry'!J29</f>
        <v>4410</v>
      </c>
      <c r="K29" s="10">
        <f>'Data Entry'!K29</f>
        <v>2070</v>
      </c>
      <c r="L29">
        <f>'Data Entry'!L29</f>
        <v>2.1115228820132725</v>
      </c>
      <c r="M29">
        <f>'Data Entry'!M29</f>
        <v>0.99112298543480137</v>
      </c>
      <c r="N29" s="13">
        <f>'Data Entry'!N29</f>
        <v>-0.72870305850546835</v>
      </c>
      <c r="O29" s="15">
        <f>'Data Entry'!O29</f>
        <v>11.267118478260869</v>
      </c>
      <c r="P29" s="15">
        <f>'Data Entry'!P29</f>
        <v>-1</v>
      </c>
      <c r="Q29" s="15">
        <f>'Data Entry'!Q29</f>
        <v>1.9798185011534737</v>
      </c>
      <c r="R29" s="15">
        <f>'Data Entry'!R29</f>
        <v>5.7349633054347819</v>
      </c>
      <c r="S29" s="15">
        <f>'Data Entry'!S29</f>
        <v>14.832736105769655</v>
      </c>
      <c r="T29" s="15">
        <f>IF('Data Entry'!T29=-1,"",'Data Entry'!T29)</f>
        <v>1.8924691593930703</v>
      </c>
      <c r="U29" s="15">
        <f>IF('Data Entry'!U29=-1,"",'Data Entry'!U29)</f>
        <v>1.1167100103421528</v>
      </c>
      <c r="V29" s="15" t="str">
        <f>IF('Data Entry'!V29=-99,"",'Data Entry'!V29)</f>
        <v/>
      </c>
      <c r="W29" s="15" t="str">
        <f>IF('Data Entry'!W29=-99,"",'Data Entry'!W29)</f>
        <v/>
      </c>
      <c r="X29" s="15">
        <f>'Data Entry'!X29</f>
        <v>2.6129520372446993</v>
      </c>
      <c r="Y29" s="15">
        <f>'Data Entry'!Y29</f>
        <v>-2.6129520372446993</v>
      </c>
      <c r="Z29" s="15">
        <f>'Data Entry'!Z29</f>
        <v>-2.0885400000000001</v>
      </c>
      <c r="AA29" s="15">
        <f>IF('Data Entry'!AA29=-99,"",'Data Entry'!AA29)</f>
        <v>3952.4975381588029</v>
      </c>
      <c r="AB29" s="15">
        <f>IF('Data Entry'!AB29=-99,"",'Data Entry'!AB29)</f>
        <v>2332.2935249999996</v>
      </c>
      <c r="AC29" s="15">
        <f>'Data Entry'!AC29</f>
        <v>-5.457254847867044</v>
      </c>
    </row>
    <row r="30" spans="1:29" x14ac:dyDescent="0.25">
      <c r="B30" s="10">
        <f>'Data Entry'!B30</f>
        <v>45</v>
      </c>
      <c r="C30" s="10">
        <f>'Data Entry'!C30</f>
        <v>8.5</v>
      </c>
      <c r="D30" s="10">
        <f>'Data Entry'!D30</f>
        <v>4.4000000000000004</v>
      </c>
      <c r="E30" s="10">
        <f>'Data Entry'!E30</f>
        <v>0</v>
      </c>
      <c r="F30" s="10">
        <f>'Data Entry'!F30</f>
        <v>8.942499999999999</v>
      </c>
      <c r="G30" s="10">
        <f>'Data Entry'!G30</f>
        <v>3.8500000000000005</v>
      </c>
      <c r="H30" s="10">
        <f>'Data Entry'!H30</f>
        <v>2527.1999999999998</v>
      </c>
      <c r="I30" s="10">
        <f>'Data Entry'!I30</f>
        <v>1.2100318883047487</v>
      </c>
      <c r="J30" s="10">
        <f>'Data Entry'!J30</f>
        <v>4725</v>
      </c>
      <c r="K30" s="10">
        <f>'Data Entry'!K30</f>
        <v>2197.8000000000002</v>
      </c>
      <c r="L30">
        <f>'Data Entry'!L30</f>
        <v>2.2623459450142205</v>
      </c>
      <c r="M30">
        <f>'Data Entry'!M30</f>
        <v>1.0523140567094718</v>
      </c>
      <c r="N30" s="13">
        <f>'Data Entry'!N30</f>
        <v>-0.65858661509352534</v>
      </c>
      <c r="O30" s="15">
        <f>'Data Entry'!O30</f>
        <v>7.3480612203112186</v>
      </c>
      <c r="P30" s="15">
        <f>'Data Entry'!P30</f>
        <v>-1</v>
      </c>
      <c r="Q30" s="15">
        <f>'Data Entry'!Q30</f>
        <v>1.5102713764780855</v>
      </c>
      <c r="R30" s="15">
        <f>'Data Entry'!R30</f>
        <v>3.7401631611384105</v>
      </c>
      <c r="S30" s="15">
        <f>'Data Entry'!S30</f>
        <v>7.6141726769547082</v>
      </c>
      <c r="T30" s="15">
        <f>IF('Data Entry'!T30=-1,"",'Data Entry'!T30)</f>
        <v>1.1775965249477502</v>
      </c>
      <c r="U30" s="15">
        <f>IF('Data Entry'!U30=-1,"",'Data Entry'!U30)</f>
        <v>0.77324681116952498</v>
      </c>
      <c r="V30" s="15" t="str">
        <f>IF('Data Entry'!V30=-99,"",'Data Entry'!V30)</f>
        <v/>
      </c>
      <c r="W30" s="15" t="str">
        <f>IF('Data Entry'!W30=-99,"",'Data Entry'!W30)</f>
        <v/>
      </c>
      <c r="X30" s="15">
        <f>'Data Entry'!X30</f>
        <v>2.1841677276885489</v>
      </c>
      <c r="Y30" s="15">
        <f>'Data Entry'!Y30</f>
        <v>-2.1841677276885489</v>
      </c>
      <c r="Z30" s="15">
        <f>'Data Entry'!Z30</f>
        <v>-2.0885400000000001</v>
      </c>
      <c r="AA30" s="15">
        <f>IF('Data Entry'!AA30=-99,"",'Data Entry'!AA30)</f>
        <v>2459.4574462143742</v>
      </c>
      <c r="AB30" s="15">
        <f>IF('Data Entry'!AB30=-99,"",'Data Entry'!AB30)</f>
        <v>1614.9568949999996</v>
      </c>
      <c r="AC30" s="15">
        <f>'Data Entry'!AC30</f>
        <v>-4.5617216659866413</v>
      </c>
    </row>
    <row r="31" spans="1:29" x14ac:dyDescent="0.25">
      <c r="B31" s="10">
        <f>'Data Entry'!B31</f>
        <v>48</v>
      </c>
      <c r="C31" s="10">
        <f>'Data Entry'!C31</f>
        <v>7.2</v>
      </c>
      <c r="D31" s="10">
        <f>'Data Entry'!D31</f>
        <v>4.8</v>
      </c>
      <c r="E31" s="10">
        <f>'Data Entry'!E31</f>
        <v>0</v>
      </c>
      <c r="F31" s="10">
        <f>'Data Entry'!F31</f>
        <v>7.5575000000000001</v>
      </c>
      <c r="G31" s="10">
        <f>'Data Entry'!G31</f>
        <v>4.25</v>
      </c>
      <c r="H31" s="10">
        <f>'Data Entry'!H31</f>
        <v>2714.4</v>
      </c>
      <c r="I31" s="10">
        <f>'Data Entry'!I31</f>
        <v>1.2996638800310265</v>
      </c>
      <c r="J31" s="10">
        <f>'Data Entry'!J31</f>
        <v>5040</v>
      </c>
      <c r="K31" s="10">
        <f>'Data Entry'!K31</f>
        <v>2325.6</v>
      </c>
      <c r="L31">
        <f>'Data Entry'!L31</f>
        <v>2.4131690080151684</v>
      </c>
      <c r="M31">
        <f>'Data Entry'!M31</f>
        <v>1.1135051279841419</v>
      </c>
      <c r="N31" s="13">
        <f>'Data Entry'!N31</f>
        <v>-0.52853733089072952</v>
      </c>
      <c r="O31" s="15">
        <f>'Data Entry'!O31</f>
        <v>5.6199436919504651</v>
      </c>
      <c r="P31" s="15">
        <f>'Data Entry'!P31</f>
        <v>-1</v>
      </c>
      <c r="Q31" s="15">
        <f>'Data Entry'!Q31</f>
        <v>1.2604205645980211</v>
      </c>
      <c r="R31" s="15">
        <f>'Data Entry'!R31</f>
        <v>2.8605513392027868</v>
      </c>
      <c r="S31" s="15">
        <f>'Data Entry'!S31</f>
        <v>5.0115846573070835</v>
      </c>
      <c r="T31" s="15">
        <f>IF('Data Entry'!T31=-1,"",'Data Entry'!T31)</f>
        <v>0.89123526570929668</v>
      </c>
      <c r="U31" s="15">
        <f>IF('Data Entry'!U31=-1,"",'Data Entry'!U31)</f>
        <v>0.62578361199689736</v>
      </c>
      <c r="V31" s="15" t="str">
        <f>IF('Data Entry'!V31=-99,"",'Data Entry'!V31)</f>
        <v/>
      </c>
      <c r="W31" s="15" t="str">
        <f>IF('Data Entry'!W31=-99,"",'Data Entry'!W31)</f>
        <v/>
      </c>
      <c r="X31" s="15">
        <f>'Data Entry'!X31</f>
        <v>1.9093674356364736</v>
      </c>
      <c r="Y31" s="15">
        <f>'Data Entry'!Y31</f>
        <v>-1.9093674356364736</v>
      </c>
      <c r="Z31" s="15">
        <f>'Data Entry'!Z31</f>
        <v>-2.0885400000000001</v>
      </c>
      <c r="AA31" s="15">
        <f>IF('Data Entry'!AA31=-99,"",'Data Entry'!AA31)</f>
        <v>1861.3805018444943</v>
      </c>
      <c r="AB31" s="15">
        <f>IF('Data Entry'!AB31=-99,"",'Data Entry'!AB31)</f>
        <v>1306.974105</v>
      </c>
      <c r="AC31" s="15">
        <f>'Data Entry'!AC31</f>
        <v>-3.9877902640242007</v>
      </c>
    </row>
    <row r="32" spans="1:29" x14ac:dyDescent="0.25">
      <c r="B32" s="10">
        <f>'Data Entry'!B32</f>
        <v>51</v>
      </c>
      <c r="C32" s="10">
        <f>'Data Entry'!C32</f>
        <v>7.6</v>
      </c>
      <c r="D32" s="10">
        <f>'Data Entry'!D32</f>
        <v>5.3</v>
      </c>
      <c r="E32" s="10">
        <f>'Data Entry'!E32</f>
        <v>0</v>
      </c>
      <c r="F32" s="10">
        <f>'Data Entry'!F32</f>
        <v>7.9524999999999997</v>
      </c>
      <c r="G32" s="10">
        <f>'Data Entry'!G32</f>
        <v>4.75</v>
      </c>
      <c r="H32" s="10">
        <f>'Data Entry'!H32</f>
        <v>2901.6</v>
      </c>
      <c r="I32" s="10">
        <f>'Data Entry'!I32</f>
        <v>1.3892958717573041</v>
      </c>
      <c r="J32" s="10">
        <f>'Data Entry'!J32</f>
        <v>5355</v>
      </c>
      <c r="K32" s="10">
        <f>'Data Entry'!K32</f>
        <v>2453.4</v>
      </c>
      <c r="L32">
        <f>'Data Entry'!L32</f>
        <v>2.5639920710161164</v>
      </c>
      <c r="M32">
        <f>'Data Entry'!M32</f>
        <v>1.1746961992588125</v>
      </c>
      <c r="N32" s="13">
        <f>'Data Entry'!N32</f>
        <v>-0.48794764530011231</v>
      </c>
      <c r="O32" s="15">
        <f>'Data Entry'!O32</f>
        <v>5.5871502201027132</v>
      </c>
      <c r="P32" s="15">
        <f>'Data Entry'!P32</f>
        <v>-1</v>
      </c>
      <c r="Q32" s="15">
        <f>'Data Entry'!Q32</f>
        <v>1.2553103696485666</v>
      </c>
      <c r="R32" s="15">
        <f>'Data Entry'!R32</f>
        <v>2.843859462032281</v>
      </c>
      <c r="S32" s="15">
        <f>'Data Entry'!S32</f>
        <v>4.9660392763501804</v>
      </c>
      <c r="T32" s="15">
        <f>IF('Data Entry'!T32=-1,"",'Data Entry'!T32)</f>
        <v>0.93335892609415272</v>
      </c>
      <c r="U32" s="15">
        <f>IF('Data Entry'!U32=-1,"",'Data Entry'!U32)</f>
        <v>0.65632041282426956</v>
      </c>
      <c r="V32" s="15" t="str">
        <f>IF('Data Entry'!V32=-99,"",'Data Entry'!V32)</f>
        <v/>
      </c>
      <c r="W32" s="15" t="str">
        <f>IF('Data Entry'!W32=-99,"",'Data Entry'!W32)</f>
        <v/>
      </c>
      <c r="X32" s="15">
        <f>'Data Entry'!X32</f>
        <v>1.9033692219127136</v>
      </c>
      <c r="Y32" s="15">
        <f>'Data Entry'!Y32</f>
        <v>-1.9033692219127136</v>
      </c>
      <c r="Z32" s="15">
        <f>'Data Entry'!Z32</f>
        <v>-2.0885400000000001</v>
      </c>
      <c r="AA32" s="15">
        <f>IF('Data Entry'!AA32=-99,"",'Data Entry'!AA32)</f>
        <v>1949.3574515046816</v>
      </c>
      <c r="AB32" s="15">
        <f>IF('Data Entry'!AB32=-99,"",'Data Entry'!AB32)</f>
        <v>1370.7514349999999</v>
      </c>
      <c r="AC32" s="15">
        <f>'Data Entry'!AC32</f>
        <v>-3.9752627547335786</v>
      </c>
    </row>
    <row r="33" spans="2:29" x14ac:dyDescent="0.25">
      <c r="B33" s="10">
        <f>'Data Entry'!B33</f>
        <v>54</v>
      </c>
      <c r="C33" s="10">
        <f>'Data Entry'!C33</f>
        <v>14.8</v>
      </c>
      <c r="D33" s="10">
        <f>'Data Entry'!D33</f>
        <v>5.5</v>
      </c>
      <c r="E33" s="10">
        <f>'Data Entry'!E33</f>
        <v>0</v>
      </c>
      <c r="F33" s="10">
        <f>'Data Entry'!F33</f>
        <v>15.5025</v>
      </c>
      <c r="G33" s="10">
        <f>'Data Entry'!G33</f>
        <v>4.95</v>
      </c>
      <c r="H33" s="10">
        <f>'Data Entry'!H33</f>
        <v>3088.7999999999997</v>
      </c>
      <c r="I33" s="10">
        <f>'Data Entry'!I33</f>
        <v>1.4789278634835816</v>
      </c>
      <c r="J33" s="10">
        <f>'Data Entry'!J33</f>
        <v>5670</v>
      </c>
      <c r="K33" s="10">
        <f>'Data Entry'!K33</f>
        <v>2581.2000000000003</v>
      </c>
      <c r="L33">
        <f>'Data Entry'!L33</f>
        <v>2.7148151340170648</v>
      </c>
      <c r="M33">
        <f>'Data Entry'!M33</f>
        <v>1.2358872705334829</v>
      </c>
      <c r="N33" s="13">
        <f>'Data Entry'!N33</f>
        <v>-0.75248302624136787</v>
      </c>
      <c r="O33" s="15">
        <f>'Data Entry'!O33</f>
        <v>11.346967050209203</v>
      </c>
      <c r="P33" s="15">
        <f>'Data Entry'!P33</f>
        <v>-1</v>
      </c>
      <c r="Q33" s="15">
        <f>'Data Entry'!Q33</f>
        <v>1.9883953521047601</v>
      </c>
      <c r="R33" s="15">
        <f>'Data Entry'!R33</f>
        <v>5.7756062285564846</v>
      </c>
      <c r="S33" s="15">
        <f>'Data Entry'!S33</f>
        <v>14.997044668076203</v>
      </c>
      <c r="T33" s="15">
        <f>IF('Data Entry'!T33=-1,"",'Data Entry'!T33)</f>
        <v>2.3807499698814505</v>
      </c>
      <c r="U33" s="15">
        <f>IF('Data Entry'!U33=-1,"",'Data Entry'!U33)</f>
        <v>1.4023572136516418</v>
      </c>
      <c r="V33" s="15" t="str">
        <f>IF('Data Entry'!V33=-99,"",'Data Entry'!V33)</f>
        <v/>
      </c>
      <c r="W33" s="15" t="str">
        <f>IF('Data Entry'!W33=-99,"",'Data Entry'!W33)</f>
        <v/>
      </c>
      <c r="X33" s="15">
        <f>'Data Entry'!X33</f>
        <v>2.6196379503583858</v>
      </c>
      <c r="Y33" s="15">
        <f>'Data Entry'!Y33</f>
        <v>-2.6196379503583858</v>
      </c>
      <c r="Z33" s="15">
        <f>'Data Entry'!Z33</f>
        <v>-2.0885400000000001</v>
      </c>
      <c r="AA33" s="15">
        <f>IF('Data Entry'!AA33=-99,"",'Data Entry'!AA33)</f>
        <v>4972.2915420962045</v>
      </c>
      <c r="AB33" s="15">
        <f>IF('Data Entry'!AB33=-99,"",'Data Entry'!AB33)</f>
        <v>2928.8791349999997</v>
      </c>
      <c r="AC33" s="15">
        <f>'Data Entry'!AC33</f>
        <v>-5.4712186448415032</v>
      </c>
    </row>
    <row r="34" spans="2:29" x14ac:dyDescent="0.25">
      <c r="B34" s="10">
        <f>'Data Entry'!B34</f>
        <v>57</v>
      </c>
      <c r="C34" s="10">
        <f>'Data Entry'!C34</f>
        <v>15.8</v>
      </c>
      <c r="D34" s="10">
        <f>'Data Entry'!D34</f>
        <v>5.2</v>
      </c>
      <c r="E34" s="10">
        <f>'Data Entry'!E34</f>
        <v>0</v>
      </c>
      <c r="F34" s="10">
        <f>'Data Entry'!F34</f>
        <v>16.567499999999999</v>
      </c>
      <c r="G34" s="10">
        <f>'Data Entry'!G34</f>
        <v>4.6500000000000004</v>
      </c>
      <c r="H34" s="10">
        <f>'Data Entry'!H34</f>
        <v>3276</v>
      </c>
      <c r="I34" s="10">
        <f>'Data Entry'!I34</f>
        <v>1.5685598552098596</v>
      </c>
      <c r="J34" s="10">
        <f>'Data Entry'!J34</f>
        <v>5985</v>
      </c>
      <c r="K34" s="10">
        <f>'Data Entry'!K34</f>
        <v>2709</v>
      </c>
      <c r="L34">
        <f>'Data Entry'!L34</f>
        <v>2.8656381970180127</v>
      </c>
      <c r="M34">
        <f>'Data Entry'!M34</f>
        <v>1.2970783418081531</v>
      </c>
      <c r="N34" s="13">
        <f>'Data Entry'!N34</f>
        <v>-0.79455614096436844</v>
      </c>
      <c r="O34" s="15">
        <f>'Data Entry'!O34</f>
        <v>11.563634717607973</v>
      </c>
      <c r="P34" s="15">
        <f>'Data Entry'!P34</f>
        <v>-1</v>
      </c>
      <c r="Q34" s="15">
        <f>'Data Entry'!Q34</f>
        <v>2.0115085947303668</v>
      </c>
      <c r="R34" s="15">
        <f>'Data Entry'!R34</f>
        <v>5.885890071262458</v>
      </c>
      <c r="S34" s="15">
        <f>'Data Entry'!S34</f>
        <v>15.446155943121067</v>
      </c>
      <c r="T34" s="15">
        <f>IF('Data Entry'!T34=-1,"",'Data Entry'!T34)</f>
        <v>2.5584053191883753</v>
      </c>
      <c r="U34" s="15">
        <f>IF('Data Entry'!U34=-1,"",'Data Entry'!U34)</f>
        <v>1.499894014479014</v>
      </c>
      <c r="V34" s="15" t="str">
        <f>IF('Data Entry'!V34=-99,"",'Data Entry'!V34)</f>
        <v/>
      </c>
      <c r="W34" s="15" t="str">
        <f>IF('Data Entry'!W34=-99,"",'Data Entry'!W34)</f>
        <v/>
      </c>
      <c r="X34" s="15">
        <f>'Data Entry'!X34</f>
        <v>2.6375457142490379</v>
      </c>
      <c r="Y34" s="15">
        <f>'Data Entry'!Y34</f>
        <v>-2.6375457142490379</v>
      </c>
      <c r="Z34" s="15">
        <f>'Data Entry'!Z34</f>
        <v>-2.0885400000000001</v>
      </c>
      <c r="AA34" s="15">
        <f>IF('Data Entry'!AA34=-99,"",'Data Entry'!AA34)</f>
        <v>5343.3318453376896</v>
      </c>
      <c r="AB34" s="15">
        <f>IF('Data Entry'!AB34=-99,"",'Data Entry'!AB34)</f>
        <v>3132.5886449999998</v>
      </c>
      <c r="AC34" s="15">
        <f>'Data Entry'!AC34</f>
        <v>-5.5086197260376855</v>
      </c>
    </row>
    <row r="35" spans="2:29" x14ac:dyDescent="0.25">
      <c r="B35" s="10">
        <f>'Data Entry'!B35</f>
        <v>60</v>
      </c>
      <c r="C35" s="10">
        <f>'Data Entry'!C35</f>
        <v>15.4</v>
      </c>
      <c r="D35" s="10">
        <f>'Data Entry'!D35</f>
        <v>8.4</v>
      </c>
      <c r="E35" s="10">
        <f>'Data Entry'!E35</f>
        <v>0</v>
      </c>
      <c r="F35" s="10">
        <f>'Data Entry'!F35</f>
        <v>15.987499999999999</v>
      </c>
      <c r="G35" s="10">
        <f>'Data Entry'!G35</f>
        <v>7.8500000000000005</v>
      </c>
      <c r="H35" s="10">
        <f>'Data Entry'!H35</f>
        <v>3463.2</v>
      </c>
      <c r="I35" s="10">
        <f>'Data Entry'!I35</f>
        <v>1.6581918469361372</v>
      </c>
      <c r="J35" s="10">
        <f>'Data Entry'!J35</f>
        <v>6300</v>
      </c>
      <c r="K35" s="10">
        <f>'Data Entry'!K35</f>
        <v>2836.8</v>
      </c>
      <c r="L35">
        <f>'Data Entry'!L35</f>
        <v>3.0164612600189606</v>
      </c>
      <c r="M35">
        <f>'Data Entry'!M35</f>
        <v>1.3582694130828235</v>
      </c>
      <c r="N35" s="13">
        <f>'Data Entry'!N35</f>
        <v>-0.5678920372900248</v>
      </c>
      <c r="O35" s="15">
        <f>'Data Entry'!O35</f>
        <v>10.549680361675126</v>
      </c>
      <c r="P35" s="15">
        <f>'Data Entry'!P35</f>
        <v>-1</v>
      </c>
      <c r="Q35" s="15">
        <f>'Data Entry'!Q35</f>
        <v>1.9012642731971936</v>
      </c>
      <c r="R35" s="15">
        <f>'Data Entry'!R35</f>
        <v>5.3697873040926387</v>
      </c>
      <c r="S35" s="15">
        <f>'Data Entry'!S35</f>
        <v>13.385867350147231</v>
      </c>
      <c r="T35" s="15">
        <f>IF('Data Entry'!T35=-1,"",'Data Entry'!T35)</f>
        <v>2.3887474360406338</v>
      </c>
      <c r="U35" s="15">
        <f>IF('Data Entry'!U35=-1,"",'Data Entry'!U35)</f>
        <v>1.4329308153063862</v>
      </c>
      <c r="V35" s="15" t="str">
        <f>IF('Data Entry'!V35=-99,"",'Data Entry'!V35)</f>
        <v/>
      </c>
      <c r="W35" s="15" t="str">
        <f>IF('Data Entry'!W35=-99,"",'Data Entry'!W35)</f>
        <v/>
      </c>
      <c r="X35" s="15">
        <f>'Data Entry'!X35</f>
        <v>2.5506616770730788</v>
      </c>
      <c r="Y35" s="15">
        <f>'Data Entry'!Y35</f>
        <v>-2.5506616770730788</v>
      </c>
      <c r="Z35" s="15">
        <f>'Data Entry'!Z35</f>
        <v>-2.0885400000000001</v>
      </c>
      <c r="AA35" s="15">
        <f>IF('Data Entry'!AA35=-99,"",'Data Entry'!AA35)</f>
        <v>4988.9945700683056</v>
      </c>
      <c r="AB35" s="15">
        <f>IF('Data Entry'!AB35=-99,"",'Data Entry'!AB35)</f>
        <v>2992.7333249999997</v>
      </c>
      <c r="AC35" s="15">
        <f>'Data Entry'!AC35</f>
        <v>-5.3271589390342076</v>
      </c>
    </row>
    <row r="36" spans="2:29" x14ac:dyDescent="0.25">
      <c r="B36" s="10" t="e">
        <f>'Data Entry'!#REF!</f>
        <v>#REF!</v>
      </c>
      <c r="C36" s="10" t="e">
        <f>'Data Entry'!#REF!</f>
        <v>#REF!</v>
      </c>
      <c r="D36" s="10" t="e">
        <f>'Data Entry'!#REF!</f>
        <v>#REF!</v>
      </c>
      <c r="E36" s="10" t="e">
        <f>'Data Entry'!#REF!</f>
        <v>#REF!</v>
      </c>
      <c r="F36" s="10" t="e">
        <f>'Data Entry'!#REF!</f>
        <v>#REF!</v>
      </c>
      <c r="G36" s="10" t="e">
        <f>'Data Entry'!#REF!</f>
        <v>#REF!</v>
      </c>
      <c r="H36" s="10" t="e">
        <f>'Data Entry'!#REF!</f>
        <v>#REF!</v>
      </c>
      <c r="I36" s="10" t="e">
        <f>'Data Entry'!#REF!</f>
        <v>#REF!</v>
      </c>
      <c r="J36" s="10" t="e">
        <f>'Data Entry'!#REF!</f>
        <v>#REF!</v>
      </c>
      <c r="K36" s="10" t="e">
        <f>'Data Entry'!#REF!</f>
        <v>#REF!</v>
      </c>
      <c r="L36" t="e">
        <f>'Data Entry'!#REF!</f>
        <v>#REF!</v>
      </c>
      <c r="M36" t="e">
        <f>'Data Entry'!#REF!</f>
        <v>#REF!</v>
      </c>
      <c r="N36" s="13" t="e">
        <f>'Data Entry'!#REF!</f>
        <v>#REF!</v>
      </c>
      <c r="O36" s="15" t="e">
        <f>'Data Entry'!#REF!</f>
        <v>#REF!</v>
      </c>
      <c r="P36" s="15" t="e">
        <f>'Data Entry'!#REF!</f>
        <v>#REF!</v>
      </c>
      <c r="Q36" s="15" t="e">
        <f>'Data Entry'!#REF!</f>
        <v>#REF!</v>
      </c>
      <c r="R36" s="15" t="e">
        <f>'Data Entry'!#REF!</f>
        <v>#REF!</v>
      </c>
      <c r="S36" s="15" t="e">
        <f>'Data Entry'!#REF!</f>
        <v>#REF!</v>
      </c>
      <c r="T36" s="15" t="e">
        <f>IF('Data Entry'!#REF!=-1,"",'Data Entry'!#REF!)</f>
        <v>#REF!</v>
      </c>
      <c r="U36" s="15" t="e">
        <f>IF('Data Entry'!#REF!=-1,"",'Data Entry'!#REF!)</f>
        <v>#REF!</v>
      </c>
      <c r="V36" s="15" t="e">
        <f>IF('Data Entry'!#REF!=-99,"",'Data Entry'!#REF!)</f>
        <v>#REF!</v>
      </c>
      <c r="W36" s="15" t="e">
        <f>IF('Data Entry'!#REF!=-99,"",'Data Entry'!#REF!)</f>
        <v>#REF!</v>
      </c>
      <c r="X36" s="15" t="e">
        <f>'Data Entry'!#REF!</f>
        <v>#REF!</v>
      </c>
      <c r="Y36" s="15" t="e">
        <f>'Data Entry'!#REF!</f>
        <v>#REF!</v>
      </c>
      <c r="Z36" s="15" t="e">
        <f>'Data Entry'!#REF!</f>
        <v>#REF!</v>
      </c>
      <c r="AA36" s="15" t="e">
        <f>IF('Data Entry'!#REF!=-99,"",'Data Entry'!#REF!)</f>
        <v>#REF!</v>
      </c>
      <c r="AB36" s="15" t="e">
        <f>IF('Data Entry'!#REF!=-99,"",'Data Entry'!#REF!)</f>
        <v>#REF!</v>
      </c>
      <c r="AC36" s="15" t="e">
        <f>'Data Entry'!#REF!</f>
        <v>#REF!</v>
      </c>
    </row>
    <row r="37" spans="2:29" x14ac:dyDescent="0.25">
      <c r="B37" s="10" t="e">
        <f>'Data Entry'!#REF!</f>
        <v>#REF!</v>
      </c>
      <c r="C37" s="10" t="e">
        <f>'Data Entry'!#REF!</f>
        <v>#REF!</v>
      </c>
      <c r="D37" s="10" t="e">
        <f>'Data Entry'!#REF!</f>
        <v>#REF!</v>
      </c>
      <c r="E37" s="10" t="e">
        <f>'Data Entry'!#REF!</f>
        <v>#REF!</v>
      </c>
      <c r="F37" s="10" t="e">
        <f>'Data Entry'!#REF!</f>
        <v>#REF!</v>
      </c>
      <c r="G37" s="10" t="e">
        <f>'Data Entry'!#REF!</f>
        <v>#REF!</v>
      </c>
      <c r="H37" s="10" t="e">
        <f>'Data Entry'!#REF!</f>
        <v>#REF!</v>
      </c>
      <c r="I37" s="10" t="e">
        <f>'Data Entry'!#REF!</f>
        <v>#REF!</v>
      </c>
      <c r="J37" s="10" t="e">
        <f>'Data Entry'!#REF!</f>
        <v>#REF!</v>
      </c>
      <c r="K37" s="10" t="e">
        <f>'Data Entry'!#REF!</f>
        <v>#REF!</v>
      </c>
      <c r="L37" t="e">
        <f>'Data Entry'!#REF!</f>
        <v>#REF!</v>
      </c>
      <c r="M37" t="e">
        <f>'Data Entry'!#REF!</f>
        <v>#REF!</v>
      </c>
      <c r="N37" s="13" t="e">
        <f>'Data Entry'!#REF!</f>
        <v>#REF!</v>
      </c>
      <c r="O37" s="15" t="e">
        <f>'Data Entry'!#REF!</f>
        <v>#REF!</v>
      </c>
      <c r="P37" s="15" t="e">
        <f>'Data Entry'!#REF!</f>
        <v>#REF!</v>
      </c>
      <c r="Q37" s="15" t="e">
        <f>'Data Entry'!#REF!</f>
        <v>#REF!</v>
      </c>
      <c r="R37" s="15" t="e">
        <f>'Data Entry'!#REF!</f>
        <v>#REF!</v>
      </c>
      <c r="S37" s="15" t="e">
        <f>'Data Entry'!#REF!</f>
        <v>#REF!</v>
      </c>
      <c r="T37" s="15" t="e">
        <f>IF('Data Entry'!#REF!=-1,"",'Data Entry'!#REF!)</f>
        <v>#REF!</v>
      </c>
      <c r="U37" s="15" t="e">
        <f>IF('Data Entry'!#REF!=-1,"",'Data Entry'!#REF!)</f>
        <v>#REF!</v>
      </c>
      <c r="V37" s="15" t="e">
        <f>IF('Data Entry'!#REF!=-99,"",'Data Entry'!#REF!)</f>
        <v>#REF!</v>
      </c>
      <c r="W37" s="15" t="e">
        <f>IF('Data Entry'!#REF!=-99,"",'Data Entry'!#REF!)</f>
        <v>#REF!</v>
      </c>
      <c r="X37" s="15" t="e">
        <f>'Data Entry'!#REF!</f>
        <v>#REF!</v>
      </c>
      <c r="Y37" s="15" t="e">
        <f>'Data Entry'!#REF!</f>
        <v>#REF!</v>
      </c>
      <c r="Z37" s="15" t="e">
        <f>'Data Entry'!#REF!</f>
        <v>#REF!</v>
      </c>
      <c r="AA37" s="15" t="e">
        <f>IF('Data Entry'!#REF!=-99,"",'Data Entry'!#REF!)</f>
        <v>#REF!</v>
      </c>
      <c r="AB37" s="15" t="e">
        <f>IF('Data Entry'!#REF!=-99,"",'Data Entry'!#REF!)</f>
        <v>#REF!</v>
      </c>
      <c r="AC37" s="15" t="e">
        <f>'Data Entry'!#REF!</f>
        <v>#REF!</v>
      </c>
    </row>
    <row r="38" spans="2:29" x14ac:dyDescent="0.25">
      <c r="B38" s="10" t="e">
        <f>'Data Entry'!#REF!</f>
        <v>#REF!</v>
      </c>
      <c r="C38" s="10" t="e">
        <f>'Data Entry'!#REF!</f>
        <v>#REF!</v>
      </c>
      <c r="D38" s="10" t="e">
        <f>'Data Entry'!#REF!</f>
        <v>#REF!</v>
      </c>
      <c r="E38" s="10" t="e">
        <f>'Data Entry'!#REF!</f>
        <v>#REF!</v>
      </c>
      <c r="F38" s="10" t="e">
        <f>'Data Entry'!#REF!</f>
        <v>#REF!</v>
      </c>
      <c r="G38" s="10" t="e">
        <f>'Data Entry'!#REF!</f>
        <v>#REF!</v>
      </c>
      <c r="H38" s="10" t="e">
        <f>'Data Entry'!#REF!</f>
        <v>#REF!</v>
      </c>
      <c r="I38" s="10" t="e">
        <f>'Data Entry'!#REF!</f>
        <v>#REF!</v>
      </c>
      <c r="J38" s="10" t="e">
        <f>'Data Entry'!#REF!</f>
        <v>#REF!</v>
      </c>
      <c r="K38" s="10" t="e">
        <f>'Data Entry'!#REF!</f>
        <v>#REF!</v>
      </c>
      <c r="L38" t="e">
        <f>'Data Entry'!#REF!</f>
        <v>#REF!</v>
      </c>
      <c r="M38" t="e">
        <f>'Data Entry'!#REF!</f>
        <v>#REF!</v>
      </c>
      <c r="N38" s="13" t="e">
        <f>'Data Entry'!#REF!</f>
        <v>#REF!</v>
      </c>
      <c r="O38" s="15" t="e">
        <f>'Data Entry'!#REF!</f>
        <v>#REF!</v>
      </c>
      <c r="P38" s="15" t="e">
        <f>'Data Entry'!#REF!</f>
        <v>#REF!</v>
      </c>
      <c r="Q38" s="15" t="e">
        <f>'Data Entry'!#REF!</f>
        <v>#REF!</v>
      </c>
      <c r="R38" s="15" t="e">
        <f>'Data Entry'!#REF!</f>
        <v>#REF!</v>
      </c>
      <c r="S38" s="15" t="e">
        <f>'Data Entry'!#REF!</f>
        <v>#REF!</v>
      </c>
      <c r="T38" s="15" t="e">
        <f>IF('Data Entry'!#REF!=-1,"",'Data Entry'!#REF!)</f>
        <v>#REF!</v>
      </c>
      <c r="U38" s="15" t="e">
        <f>IF('Data Entry'!#REF!=-1,"",'Data Entry'!#REF!)</f>
        <v>#REF!</v>
      </c>
      <c r="V38" s="15" t="e">
        <f>IF('Data Entry'!#REF!=-99,"",'Data Entry'!#REF!)</f>
        <v>#REF!</v>
      </c>
      <c r="W38" s="15" t="e">
        <f>IF('Data Entry'!#REF!=-99,"",'Data Entry'!#REF!)</f>
        <v>#REF!</v>
      </c>
      <c r="X38" s="15" t="e">
        <f>'Data Entry'!#REF!</f>
        <v>#REF!</v>
      </c>
      <c r="Y38" s="15" t="e">
        <f>'Data Entry'!#REF!</f>
        <v>#REF!</v>
      </c>
      <c r="Z38" s="15" t="e">
        <f>'Data Entry'!#REF!</f>
        <v>#REF!</v>
      </c>
      <c r="AA38" s="15" t="e">
        <f>IF('Data Entry'!#REF!=-99,"",'Data Entry'!#REF!)</f>
        <v>#REF!</v>
      </c>
      <c r="AB38" s="15" t="e">
        <f>IF('Data Entry'!#REF!=-99,"",'Data Entry'!#REF!)</f>
        <v>#REF!</v>
      </c>
      <c r="AC38" s="15" t="e">
        <f>'Data Entry'!#REF!</f>
        <v>#REF!</v>
      </c>
    </row>
    <row r="39" spans="2:29" x14ac:dyDescent="0.25">
      <c r="B39" s="10" t="e">
        <f>'Data Entry'!#REF!</f>
        <v>#REF!</v>
      </c>
      <c r="C39" s="10" t="e">
        <f>'Data Entry'!#REF!</f>
        <v>#REF!</v>
      </c>
      <c r="D39" s="10" t="e">
        <f>'Data Entry'!#REF!</f>
        <v>#REF!</v>
      </c>
      <c r="E39" s="10" t="e">
        <f>'Data Entry'!#REF!</f>
        <v>#REF!</v>
      </c>
      <c r="F39" s="10" t="e">
        <f>'Data Entry'!#REF!</f>
        <v>#REF!</v>
      </c>
      <c r="G39" s="10" t="e">
        <f>'Data Entry'!#REF!</f>
        <v>#REF!</v>
      </c>
      <c r="H39" s="10" t="e">
        <f>'Data Entry'!#REF!</f>
        <v>#REF!</v>
      </c>
      <c r="I39" s="10" t="e">
        <f>'Data Entry'!#REF!</f>
        <v>#REF!</v>
      </c>
      <c r="J39" s="10" t="e">
        <f>'Data Entry'!#REF!</f>
        <v>#REF!</v>
      </c>
      <c r="K39" s="10" t="e">
        <f>'Data Entry'!#REF!</f>
        <v>#REF!</v>
      </c>
      <c r="L39" t="e">
        <f>'Data Entry'!#REF!</f>
        <v>#REF!</v>
      </c>
      <c r="M39" t="e">
        <f>'Data Entry'!#REF!</f>
        <v>#REF!</v>
      </c>
      <c r="N39" s="13" t="e">
        <f>'Data Entry'!#REF!</f>
        <v>#REF!</v>
      </c>
      <c r="O39" s="15" t="e">
        <f>'Data Entry'!#REF!</f>
        <v>#REF!</v>
      </c>
      <c r="P39" s="15" t="e">
        <f>'Data Entry'!#REF!</f>
        <v>#REF!</v>
      </c>
      <c r="Q39" s="15" t="e">
        <f>'Data Entry'!#REF!</f>
        <v>#REF!</v>
      </c>
      <c r="R39" s="15" t="e">
        <f>'Data Entry'!#REF!</f>
        <v>#REF!</v>
      </c>
      <c r="S39" s="15" t="e">
        <f>'Data Entry'!#REF!</f>
        <v>#REF!</v>
      </c>
      <c r="T39" s="15" t="e">
        <f>IF('Data Entry'!#REF!=-1,"",'Data Entry'!#REF!)</f>
        <v>#REF!</v>
      </c>
      <c r="U39" s="15" t="e">
        <f>IF('Data Entry'!#REF!=-1,"",'Data Entry'!#REF!)</f>
        <v>#REF!</v>
      </c>
      <c r="V39" s="15" t="e">
        <f>IF('Data Entry'!#REF!=-99,"",'Data Entry'!#REF!)</f>
        <v>#REF!</v>
      </c>
      <c r="W39" s="15" t="e">
        <f>IF('Data Entry'!#REF!=-99,"",'Data Entry'!#REF!)</f>
        <v>#REF!</v>
      </c>
      <c r="X39" s="15" t="e">
        <f>'Data Entry'!#REF!</f>
        <v>#REF!</v>
      </c>
      <c r="Y39" s="15" t="e">
        <f>'Data Entry'!#REF!</f>
        <v>#REF!</v>
      </c>
      <c r="Z39" s="15" t="e">
        <f>'Data Entry'!#REF!</f>
        <v>#REF!</v>
      </c>
      <c r="AA39" s="15" t="e">
        <f>IF('Data Entry'!#REF!=-99,"",'Data Entry'!#REF!)</f>
        <v>#REF!</v>
      </c>
      <c r="AB39" s="15" t="e">
        <f>IF('Data Entry'!#REF!=-99,"",'Data Entry'!#REF!)</f>
        <v>#REF!</v>
      </c>
      <c r="AC39" s="15" t="e">
        <f>'Data Entry'!#REF!</f>
        <v>#REF!</v>
      </c>
    </row>
    <row r="40" spans="2:29" x14ac:dyDescent="0.25">
      <c r="B40" s="10" t="e">
        <f>'Data Entry'!#REF!</f>
        <v>#REF!</v>
      </c>
      <c r="C40" s="10" t="e">
        <f>'Data Entry'!#REF!</f>
        <v>#REF!</v>
      </c>
      <c r="D40" s="10" t="e">
        <f>'Data Entry'!#REF!</f>
        <v>#REF!</v>
      </c>
      <c r="E40" s="10" t="e">
        <f>'Data Entry'!#REF!</f>
        <v>#REF!</v>
      </c>
      <c r="F40" s="10" t="e">
        <f>'Data Entry'!#REF!</f>
        <v>#REF!</v>
      </c>
      <c r="G40" s="10" t="e">
        <f>'Data Entry'!#REF!</f>
        <v>#REF!</v>
      </c>
      <c r="H40" s="10" t="e">
        <f>'Data Entry'!#REF!</f>
        <v>#REF!</v>
      </c>
      <c r="I40" s="10" t="e">
        <f>'Data Entry'!#REF!</f>
        <v>#REF!</v>
      </c>
      <c r="J40" s="10" t="e">
        <f>'Data Entry'!#REF!</f>
        <v>#REF!</v>
      </c>
      <c r="K40" s="10" t="e">
        <f>'Data Entry'!#REF!</f>
        <v>#REF!</v>
      </c>
      <c r="L40" t="e">
        <f>'Data Entry'!#REF!</f>
        <v>#REF!</v>
      </c>
      <c r="M40" t="e">
        <f>'Data Entry'!#REF!</f>
        <v>#REF!</v>
      </c>
      <c r="N40" s="13" t="e">
        <f>'Data Entry'!#REF!</f>
        <v>#REF!</v>
      </c>
      <c r="O40" s="15" t="e">
        <f>'Data Entry'!#REF!</f>
        <v>#REF!</v>
      </c>
      <c r="P40" s="15" t="e">
        <f>'Data Entry'!#REF!</f>
        <v>#REF!</v>
      </c>
      <c r="Q40" s="15" t="e">
        <f>'Data Entry'!#REF!</f>
        <v>#REF!</v>
      </c>
      <c r="R40" s="15" t="e">
        <f>'Data Entry'!#REF!</f>
        <v>#REF!</v>
      </c>
      <c r="S40" s="15" t="e">
        <f>'Data Entry'!#REF!</f>
        <v>#REF!</v>
      </c>
      <c r="T40" s="15" t="e">
        <f>IF('Data Entry'!#REF!=-1,"",'Data Entry'!#REF!)</f>
        <v>#REF!</v>
      </c>
      <c r="U40" s="15" t="e">
        <f>IF('Data Entry'!#REF!=-1,"",'Data Entry'!#REF!)</f>
        <v>#REF!</v>
      </c>
      <c r="V40" s="15" t="e">
        <f>IF('Data Entry'!#REF!=-99,"",'Data Entry'!#REF!)</f>
        <v>#REF!</v>
      </c>
      <c r="W40" s="15" t="e">
        <f>IF('Data Entry'!#REF!=-99,"",'Data Entry'!#REF!)</f>
        <v>#REF!</v>
      </c>
      <c r="X40" s="15" t="e">
        <f>'Data Entry'!#REF!</f>
        <v>#REF!</v>
      </c>
      <c r="Y40" s="15" t="e">
        <f>'Data Entry'!#REF!</f>
        <v>#REF!</v>
      </c>
      <c r="Z40" s="15" t="e">
        <f>'Data Entry'!#REF!</f>
        <v>#REF!</v>
      </c>
      <c r="AA40" s="15" t="e">
        <f>IF('Data Entry'!#REF!=-99,"",'Data Entry'!#REF!)</f>
        <v>#REF!</v>
      </c>
      <c r="AB40" s="15" t="e">
        <f>IF('Data Entry'!#REF!=-99,"",'Data Entry'!#REF!)</f>
        <v>#REF!</v>
      </c>
      <c r="AC40" s="15" t="e">
        <f>'Data Entry'!#REF!</f>
        <v>#REF!</v>
      </c>
    </row>
    <row r="41" spans="2:29" x14ac:dyDescent="0.25">
      <c r="B41" s="10" t="e">
        <f>'Data Entry'!#REF!</f>
        <v>#REF!</v>
      </c>
      <c r="C41" s="10" t="e">
        <f>'Data Entry'!#REF!</f>
        <v>#REF!</v>
      </c>
      <c r="D41" s="10" t="e">
        <f>'Data Entry'!#REF!</f>
        <v>#REF!</v>
      </c>
      <c r="E41" s="10" t="e">
        <f>'Data Entry'!#REF!</f>
        <v>#REF!</v>
      </c>
      <c r="F41" s="10" t="e">
        <f>'Data Entry'!#REF!</f>
        <v>#REF!</v>
      </c>
      <c r="G41" s="10" t="e">
        <f>'Data Entry'!#REF!</f>
        <v>#REF!</v>
      </c>
      <c r="H41" s="10" t="e">
        <f>'Data Entry'!#REF!</f>
        <v>#REF!</v>
      </c>
      <c r="I41" s="10" t="e">
        <f>'Data Entry'!#REF!</f>
        <v>#REF!</v>
      </c>
      <c r="J41" s="10" t="e">
        <f>'Data Entry'!#REF!</f>
        <v>#REF!</v>
      </c>
      <c r="K41" s="10" t="e">
        <f>'Data Entry'!#REF!</f>
        <v>#REF!</v>
      </c>
      <c r="L41" t="e">
        <f>'Data Entry'!#REF!</f>
        <v>#REF!</v>
      </c>
      <c r="M41" t="e">
        <f>'Data Entry'!#REF!</f>
        <v>#REF!</v>
      </c>
      <c r="N41" s="13" t="e">
        <f>'Data Entry'!#REF!</f>
        <v>#REF!</v>
      </c>
      <c r="O41" s="15" t="e">
        <f>'Data Entry'!#REF!</f>
        <v>#REF!</v>
      </c>
      <c r="P41" s="15" t="e">
        <f>'Data Entry'!#REF!</f>
        <v>#REF!</v>
      </c>
      <c r="Q41" s="15" t="e">
        <f>'Data Entry'!#REF!</f>
        <v>#REF!</v>
      </c>
      <c r="R41" s="15" t="e">
        <f>'Data Entry'!#REF!</f>
        <v>#REF!</v>
      </c>
      <c r="S41" s="15" t="e">
        <f>'Data Entry'!#REF!</f>
        <v>#REF!</v>
      </c>
      <c r="T41" s="15" t="e">
        <f>IF('Data Entry'!#REF!=-1,"",'Data Entry'!#REF!)</f>
        <v>#REF!</v>
      </c>
      <c r="U41" s="15" t="e">
        <f>IF('Data Entry'!#REF!=-1,"",'Data Entry'!#REF!)</f>
        <v>#REF!</v>
      </c>
      <c r="V41" s="15" t="e">
        <f>IF('Data Entry'!#REF!=-99,"",'Data Entry'!#REF!)</f>
        <v>#REF!</v>
      </c>
      <c r="W41" s="15" t="e">
        <f>IF('Data Entry'!#REF!=-99,"",'Data Entry'!#REF!)</f>
        <v>#REF!</v>
      </c>
      <c r="X41" s="15" t="e">
        <f>'Data Entry'!#REF!</f>
        <v>#REF!</v>
      </c>
      <c r="Y41" s="15" t="e">
        <f>'Data Entry'!#REF!</f>
        <v>#REF!</v>
      </c>
      <c r="Z41" s="15" t="e">
        <f>'Data Entry'!#REF!</f>
        <v>#REF!</v>
      </c>
      <c r="AA41" s="15" t="e">
        <f>IF('Data Entry'!#REF!=-99,"",'Data Entry'!#REF!)</f>
        <v>#REF!</v>
      </c>
      <c r="AB41" s="15" t="e">
        <f>IF('Data Entry'!#REF!=-99,"",'Data Entry'!#REF!)</f>
        <v>#REF!</v>
      </c>
      <c r="AC41" s="15" t="e">
        <f>'Data Entry'!#REF!</f>
        <v>#REF!</v>
      </c>
    </row>
    <row r="42" spans="2:29" x14ac:dyDescent="0.25">
      <c r="B42" s="10" t="e">
        <f>'Data Entry'!#REF!</f>
        <v>#REF!</v>
      </c>
      <c r="C42" s="10" t="e">
        <f>'Data Entry'!#REF!</f>
        <v>#REF!</v>
      </c>
      <c r="D42" s="10" t="e">
        <f>'Data Entry'!#REF!</f>
        <v>#REF!</v>
      </c>
      <c r="E42" s="10" t="e">
        <f>'Data Entry'!#REF!</f>
        <v>#REF!</v>
      </c>
      <c r="F42" s="10" t="e">
        <f>'Data Entry'!#REF!</f>
        <v>#REF!</v>
      </c>
      <c r="G42" s="10" t="e">
        <f>'Data Entry'!#REF!</f>
        <v>#REF!</v>
      </c>
      <c r="H42" s="10" t="e">
        <f>'Data Entry'!#REF!</f>
        <v>#REF!</v>
      </c>
      <c r="I42" s="10" t="e">
        <f>'Data Entry'!#REF!</f>
        <v>#REF!</v>
      </c>
      <c r="J42" s="10" t="e">
        <f>'Data Entry'!#REF!</f>
        <v>#REF!</v>
      </c>
      <c r="K42" s="10" t="e">
        <f>'Data Entry'!#REF!</f>
        <v>#REF!</v>
      </c>
      <c r="L42" t="e">
        <f>'Data Entry'!#REF!</f>
        <v>#REF!</v>
      </c>
      <c r="M42" t="e">
        <f>'Data Entry'!#REF!</f>
        <v>#REF!</v>
      </c>
      <c r="N42" s="13" t="e">
        <f>'Data Entry'!#REF!</f>
        <v>#REF!</v>
      </c>
      <c r="O42" s="15" t="e">
        <f>'Data Entry'!#REF!</f>
        <v>#REF!</v>
      </c>
      <c r="P42" s="15" t="e">
        <f>'Data Entry'!#REF!</f>
        <v>#REF!</v>
      </c>
      <c r="Q42" s="15" t="e">
        <f>'Data Entry'!#REF!</f>
        <v>#REF!</v>
      </c>
      <c r="R42" s="15" t="e">
        <f>'Data Entry'!#REF!</f>
        <v>#REF!</v>
      </c>
      <c r="S42" s="15" t="e">
        <f>'Data Entry'!#REF!</f>
        <v>#REF!</v>
      </c>
      <c r="T42" s="15" t="e">
        <f>IF('Data Entry'!#REF!=-1,"",'Data Entry'!#REF!)</f>
        <v>#REF!</v>
      </c>
      <c r="U42" s="15" t="e">
        <f>IF('Data Entry'!#REF!=-1,"",'Data Entry'!#REF!)</f>
        <v>#REF!</v>
      </c>
      <c r="V42" s="15" t="e">
        <f>IF('Data Entry'!#REF!=-99,"",'Data Entry'!#REF!)</f>
        <v>#REF!</v>
      </c>
      <c r="W42" s="15" t="e">
        <f>IF('Data Entry'!#REF!=-99,"",'Data Entry'!#REF!)</f>
        <v>#REF!</v>
      </c>
      <c r="X42" s="15" t="e">
        <f>'Data Entry'!#REF!</f>
        <v>#REF!</v>
      </c>
      <c r="Y42" s="15" t="e">
        <f>'Data Entry'!#REF!</f>
        <v>#REF!</v>
      </c>
      <c r="Z42" s="15" t="e">
        <f>'Data Entry'!#REF!</f>
        <v>#REF!</v>
      </c>
      <c r="AA42" s="15" t="e">
        <f>IF('Data Entry'!#REF!=-99,"",'Data Entry'!#REF!)</f>
        <v>#REF!</v>
      </c>
      <c r="AB42" s="15" t="e">
        <f>IF('Data Entry'!#REF!=-99,"",'Data Entry'!#REF!)</f>
        <v>#REF!</v>
      </c>
      <c r="AC42" s="15" t="e">
        <f>'Data Entry'!#REF!</f>
        <v>#REF!</v>
      </c>
    </row>
    <row r="43" spans="2:29" x14ac:dyDescent="0.25">
      <c r="B43" s="10" t="e">
        <f>'Data Entry'!#REF!</f>
        <v>#REF!</v>
      </c>
      <c r="C43" s="10" t="e">
        <f>'Data Entry'!#REF!</f>
        <v>#REF!</v>
      </c>
      <c r="D43" s="10" t="e">
        <f>'Data Entry'!#REF!</f>
        <v>#REF!</v>
      </c>
      <c r="E43" s="10" t="e">
        <f>'Data Entry'!#REF!</f>
        <v>#REF!</v>
      </c>
      <c r="F43" s="10" t="e">
        <f>'Data Entry'!#REF!</f>
        <v>#REF!</v>
      </c>
      <c r="G43" s="10" t="e">
        <f>'Data Entry'!#REF!</f>
        <v>#REF!</v>
      </c>
      <c r="H43" s="10" t="e">
        <f>'Data Entry'!#REF!</f>
        <v>#REF!</v>
      </c>
      <c r="I43" s="10" t="e">
        <f>'Data Entry'!#REF!</f>
        <v>#REF!</v>
      </c>
      <c r="J43" s="10" t="e">
        <f>'Data Entry'!#REF!</f>
        <v>#REF!</v>
      </c>
      <c r="K43" s="10" t="e">
        <f>'Data Entry'!#REF!</f>
        <v>#REF!</v>
      </c>
      <c r="L43" t="e">
        <f>'Data Entry'!#REF!</f>
        <v>#REF!</v>
      </c>
      <c r="M43" t="e">
        <f>'Data Entry'!#REF!</f>
        <v>#REF!</v>
      </c>
      <c r="N43" s="13" t="e">
        <f>'Data Entry'!#REF!</f>
        <v>#REF!</v>
      </c>
      <c r="O43" s="15" t="e">
        <f>'Data Entry'!#REF!</f>
        <v>#REF!</v>
      </c>
      <c r="P43" s="15" t="e">
        <f>'Data Entry'!#REF!</f>
        <v>#REF!</v>
      </c>
      <c r="Q43" s="15" t="e">
        <f>'Data Entry'!#REF!</f>
        <v>#REF!</v>
      </c>
      <c r="R43" s="15" t="e">
        <f>'Data Entry'!#REF!</f>
        <v>#REF!</v>
      </c>
      <c r="S43" s="15" t="e">
        <f>'Data Entry'!#REF!</f>
        <v>#REF!</v>
      </c>
      <c r="T43" s="15" t="e">
        <f>IF('Data Entry'!#REF!=-1,"",'Data Entry'!#REF!)</f>
        <v>#REF!</v>
      </c>
      <c r="U43" s="15" t="e">
        <f>IF('Data Entry'!#REF!=-1,"",'Data Entry'!#REF!)</f>
        <v>#REF!</v>
      </c>
      <c r="V43" s="15" t="e">
        <f>IF('Data Entry'!#REF!=-99,"",'Data Entry'!#REF!)</f>
        <v>#REF!</v>
      </c>
      <c r="W43" s="15" t="e">
        <f>IF('Data Entry'!#REF!=-99,"",'Data Entry'!#REF!)</f>
        <v>#REF!</v>
      </c>
      <c r="X43" s="15" t="e">
        <f>'Data Entry'!#REF!</f>
        <v>#REF!</v>
      </c>
      <c r="Y43" s="15" t="e">
        <f>'Data Entry'!#REF!</f>
        <v>#REF!</v>
      </c>
      <c r="Z43" s="15" t="e">
        <f>'Data Entry'!#REF!</f>
        <v>#REF!</v>
      </c>
      <c r="AA43" s="15" t="e">
        <f>IF('Data Entry'!#REF!=-99,"",'Data Entry'!#REF!)</f>
        <v>#REF!</v>
      </c>
      <c r="AB43" s="15" t="e">
        <f>IF('Data Entry'!#REF!=-99,"",'Data Entry'!#REF!)</f>
        <v>#REF!</v>
      </c>
      <c r="AC43" s="15" t="e">
        <f>'Data Entry'!#REF!</f>
        <v>#REF!</v>
      </c>
    </row>
    <row r="44" spans="2:29" x14ac:dyDescent="0.25">
      <c r="B44" s="10" t="e">
        <f>'Data Entry'!#REF!</f>
        <v>#REF!</v>
      </c>
      <c r="C44" s="10" t="e">
        <f>'Data Entry'!#REF!</f>
        <v>#REF!</v>
      </c>
      <c r="D44" s="10" t="e">
        <f>'Data Entry'!#REF!</f>
        <v>#REF!</v>
      </c>
      <c r="E44" s="10" t="e">
        <f>'Data Entry'!#REF!</f>
        <v>#REF!</v>
      </c>
      <c r="F44" s="10" t="e">
        <f>'Data Entry'!#REF!</f>
        <v>#REF!</v>
      </c>
      <c r="G44" s="10" t="e">
        <f>'Data Entry'!#REF!</f>
        <v>#REF!</v>
      </c>
      <c r="H44" s="10" t="e">
        <f>'Data Entry'!#REF!</f>
        <v>#REF!</v>
      </c>
      <c r="I44" s="10" t="e">
        <f>'Data Entry'!#REF!</f>
        <v>#REF!</v>
      </c>
      <c r="J44" s="10" t="e">
        <f>'Data Entry'!#REF!</f>
        <v>#REF!</v>
      </c>
      <c r="K44" s="10" t="e">
        <f>'Data Entry'!#REF!</f>
        <v>#REF!</v>
      </c>
      <c r="L44" t="e">
        <f>'Data Entry'!#REF!</f>
        <v>#REF!</v>
      </c>
      <c r="M44" t="e">
        <f>'Data Entry'!#REF!</f>
        <v>#REF!</v>
      </c>
      <c r="N44" s="13" t="e">
        <f>'Data Entry'!#REF!</f>
        <v>#REF!</v>
      </c>
      <c r="O44" s="15" t="e">
        <f>'Data Entry'!#REF!</f>
        <v>#REF!</v>
      </c>
      <c r="P44" s="15" t="e">
        <f>'Data Entry'!#REF!</f>
        <v>#REF!</v>
      </c>
      <c r="Q44" s="15" t="e">
        <f>'Data Entry'!#REF!</f>
        <v>#REF!</v>
      </c>
      <c r="R44" s="15" t="e">
        <f>'Data Entry'!#REF!</f>
        <v>#REF!</v>
      </c>
      <c r="S44" s="15" t="e">
        <f>'Data Entry'!#REF!</f>
        <v>#REF!</v>
      </c>
      <c r="T44" s="15" t="e">
        <f>IF('Data Entry'!#REF!=-1,"",'Data Entry'!#REF!)</f>
        <v>#REF!</v>
      </c>
      <c r="U44" s="15" t="e">
        <f>IF('Data Entry'!#REF!=-1,"",'Data Entry'!#REF!)</f>
        <v>#REF!</v>
      </c>
      <c r="V44" s="15" t="e">
        <f>IF('Data Entry'!#REF!=-99,"",'Data Entry'!#REF!)</f>
        <v>#REF!</v>
      </c>
      <c r="W44" s="15" t="e">
        <f>IF('Data Entry'!#REF!=-99,"",'Data Entry'!#REF!)</f>
        <v>#REF!</v>
      </c>
      <c r="X44" s="15" t="e">
        <f>'Data Entry'!#REF!</f>
        <v>#REF!</v>
      </c>
      <c r="Y44" s="15" t="e">
        <f>'Data Entry'!#REF!</f>
        <v>#REF!</v>
      </c>
      <c r="Z44" s="15" t="e">
        <f>'Data Entry'!#REF!</f>
        <v>#REF!</v>
      </c>
      <c r="AA44" s="15" t="e">
        <f>IF('Data Entry'!#REF!=-99,"",'Data Entry'!#REF!)</f>
        <v>#REF!</v>
      </c>
      <c r="AB44" s="15" t="e">
        <f>IF('Data Entry'!#REF!=-99,"",'Data Entry'!#REF!)</f>
        <v>#REF!</v>
      </c>
      <c r="AC44" s="15" t="e">
        <f>'Data Entry'!#REF!</f>
        <v>#REF!</v>
      </c>
    </row>
    <row r="45" spans="2:29" x14ac:dyDescent="0.25">
      <c r="B45" s="10" t="e">
        <f>'Data Entry'!#REF!</f>
        <v>#REF!</v>
      </c>
      <c r="C45" s="10" t="e">
        <f>'Data Entry'!#REF!</f>
        <v>#REF!</v>
      </c>
      <c r="D45" s="10" t="e">
        <f>'Data Entry'!#REF!</f>
        <v>#REF!</v>
      </c>
      <c r="E45" s="10" t="e">
        <f>'Data Entry'!#REF!</f>
        <v>#REF!</v>
      </c>
      <c r="F45" s="10" t="e">
        <f>'Data Entry'!#REF!</f>
        <v>#REF!</v>
      </c>
      <c r="G45" s="10" t="e">
        <f>'Data Entry'!#REF!</f>
        <v>#REF!</v>
      </c>
      <c r="H45" s="10" t="e">
        <f>'Data Entry'!#REF!</f>
        <v>#REF!</v>
      </c>
      <c r="I45" s="10" t="e">
        <f>'Data Entry'!#REF!</f>
        <v>#REF!</v>
      </c>
      <c r="J45" s="10" t="e">
        <f>'Data Entry'!#REF!</f>
        <v>#REF!</v>
      </c>
      <c r="K45" s="10" t="e">
        <f>'Data Entry'!#REF!</f>
        <v>#REF!</v>
      </c>
      <c r="L45" t="e">
        <f>'Data Entry'!#REF!</f>
        <v>#REF!</v>
      </c>
      <c r="M45" t="e">
        <f>'Data Entry'!#REF!</f>
        <v>#REF!</v>
      </c>
      <c r="N45" s="13" t="e">
        <f>'Data Entry'!#REF!</f>
        <v>#REF!</v>
      </c>
      <c r="O45" s="15" t="e">
        <f>'Data Entry'!#REF!</f>
        <v>#REF!</v>
      </c>
      <c r="P45" s="15" t="e">
        <f>'Data Entry'!#REF!</f>
        <v>#REF!</v>
      </c>
      <c r="Q45" s="15" t="e">
        <f>'Data Entry'!#REF!</f>
        <v>#REF!</v>
      </c>
      <c r="R45" s="15" t="e">
        <f>'Data Entry'!#REF!</f>
        <v>#REF!</v>
      </c>
      <c r="S45" s="15" t="e">
        <f>'Data Entry'!#REF!</f>
        <v>#REF!</v>
      </c>
      <c r="T45" s="15" t="e">
        <f>IF('Data Entry'!#REF!=-1,"",'Data Entry'!#REF!)</f>
        <v>#REF!</v>
      </c>
      <c r="U45" s="15" t="e">
        <f>IF('Data Entry'!#REF!=-1,"",'Data Entry'!#REF!)</f>
        <v>#REF!</v>
      </c>
      <c r="V45" s="15" t="e">
        <f>IF('Data Entry'!#REF!=-99,"",'Data Entry'!#REF!)</f>
        <v>#REF!</v>
      </c>
      <c r="W45" s="15" t="e">
        <f>IF('Data Entry'!#REF!=-99,"",'Data Entry'!#REF!)</f>
        <v>#REF!</v>
      </c>
      <c r="X45" s="15" t="e">
        <f>'Data Entry'!#REF!</f>
        <v>#REF!</v>
      </c>
      <c r="Y45" s="15" t="e">
        <f>'Data Entry'!#REF!</f>
        <v>#REF!</v>
      </c>
      <c r="Z45" s="15" t="e">
        <f>'Data Entry'!#REF!</f>
        <v>#REF!</v>
      </c>
      <c r="AA45" s="15" t="e">
        <f>IF('Data Entry'!#REF!=-99,"",'Data Entry'!#REF!)</f>
        <v>#REF!</v>
      </c>
      <c r="AB45" s="15" t="e">
        <f>IF('Data Entry'!#REF!=-99,"",'Data Entry'!#REF!)</f>
        <v>#REF!</v>
      </c>
      <c r="AC45" s="15" t="e">
        <f>'Data Entry'!#REF!</f>
        <v>#REF!</v>
      </c>
    </row>
    <row r="46" spans="2:29" x14ac:dyDescent="0.25">
      <c r="B46" s="10" t="e">
        <f>'Data Entry'!#REF!</f>
        <v>#REF!</v>
      </c>
      <c r="C46" s="10" t="e">
        <f>'Data Entry'!#REF!</f>
        <v>#REF!</v>
      </c>
      <c r="D46" s="10" t="e">
        <f>'Data Entry'!#REF!</f>
        <v>#REF!</v>
      </c>
      <c r="E46" s="10" t="e">
        <f>'Data Entry'!#REF!</f>
        <v>#REF!</v>
      </c>
      <c r="F46" s="10" t="e">
        <f>'Data Entry'!#REF!</f>
        <v>#REF!</v>
      </c>
      <c r="G46" s="10" t="e">
        <f>'Data Entry'!#REF!</f>
        <v>#REF!</v>
      </c>
      <c r="H46" s="10" t="e">
        <f>'Data Entry'!#REF!</f>
        <v>#REF!</v>
      </c>
      <c r="I46" s="10" t="e">
        <f>'Data Entry'!#REF!</f>
        <v>#REF!</v>
      </c>
      <c r="J46" s="10" t="e">
        <f>'Data Entry'!#REF!</f>
        <v>#REF!</v>
      </c>
      <c r="K46" s="10" t="e">
        <f>'Data Entry'!#REF!</f>
        <v>#REF!</v>
      </c>
      <c r="L46" t="e">
        <f>'Data Entry'!#REF!</f>
        <v>#REF!</v>
      </c>
      <c r="M46" t="e">
        <f>'Data Entry'!#REF!</f>
        <v>#REF!</v>
      </c>
      <c r="N46" s="13" t="e">
        <f>'Data Entry'!#REF!</f>
        <v>#REF!</v>
      </c>
      <c r="O46" s="15" t="e">
        <f>'Data Entry'!#REF!</f>
        <v>#REF!</v>
      </c>
      <c r="P46" s="15" t="e">
        <f>'Data Entry'!#REF!</f>
        <v>#REF!</v>
      </c>
      <c r="Q46" s="15" t="e">
        <f>'Data Entry'!#REF!</f>
        <v>#REF!</v>
      </c>
      <c r="R46" s="15" t="e">
        <f>'Data Entry'!#REF!</f>
        <v>#REF!</v>
      </c>
      <c r="S46" s="15" t="e">
        <f>'Data Entry'!#REF!</f>
        <v>#REF!</v>
      </c>
      <c r="T46" s="15" t="e">
        <f>IF('Data Entry'!#REF!=-1,"",'Data Entry'!#REF!)</f>
        <v>#REF!</v>
      </c>
      <c r="U46" s="15" t="e">
        <f>IF('Data Entry'!#REF!=-1,"",'Data Entry'!#REF!)</f>
        <v>#REF!</v>
      </c>
      <c r="V46" s="15" t="e">
        <f>IF('Data Entry'!#REF!=-99,"",'Data Entry'!#REF!)</f>
        <v>#REF!</v>
      </c>
      <c r="W46" s="15" t="e">
        <f>IF('Data Entry'!#REF!=-99,"",'Data Entry'!#REF!)</f>
        <v>#REF!</v>
      </c>
      <c r="X46" s="15" t="e">
        <f>'Data Entry'!#REF!</f>
        <v>#REF!</v>
      </c>
      <c r="Y46" s="15" t="e">
        <f>'Data Entry'!#REF!</f>
        <v>#REF!</v>
      </c>
      <c r="Z46" s="15" t="e">
        <f>'Data Entry'!#REF!</f>
        <v>#REF!</v>
      </c>
      <c r="AA46" s="15" t="e">
        <f>IF('Data Entry'!#REF!=-99,"",'Data Entry'!#REF!)</f>
        <v>#REF!</v>
      </c>
      <c r="AB46" s="15" t="e">
        <f>IF('Data Entry'!#REF!=-99,"",'Data Entry'!#REF!)</f>
        <v>#REF!</v>
      </c>
      <c r="AC46" s="15" t="e">
        <f>'Data Entry'!#REF!</f>
        <v>#REF!</v>
      </c>
    </row>
    <row r="47" spans="2:29" x14ac:dyDescent="0.25">
      <c r="B47" s="10" t="e">
        <f>'Data Entry'!#REF!</f>
        <v>#REF!</v>
      </c>
      <c r="C47" s="10" t="e">
        <f>'Data Entry'!#REF!</f>
        <v>#REF!</v>
      </c>
      <c r="D47" s="10" t="e">
        <f>'Data Entry'!#REF!</f>
        <v>#REF!</v>
      </c>
      <c r="E47" s="10" t="e">
        <f>'Data Entry'!#REF!</f>
        <v>#REF!</v>
      </c>
      <c r="F47" s="10" t="e">
        <f>'Data Entry'!#REF!</f>
        <v>#REF!</v>
      </c>
      <c r="G47" s="10" t="e">
        <f>'Data Entry'!#REF!</f>
        <v>#REF!</v>
      </c>
      <c r="H47" s="10" t="e">
        <f>'Data Entry'!#REF!</f>
        <v>#REF!</v>
      </c>
      <c r="I47" s="10" t="e">
        <f>'Data Entry'!#REF!</f>
        <v>#REF!</v>
      </c>
      <c r="J47" s="10" t="e">
        <f>'Data Entry'!#REF!</f>
        <v>#REF!</v>
      </c>
      <c r="K47" s="10" t="e">
        <f>'Data Entry'!#REF!</f>
        <v>#REF!</v>
      </c>
      <c r="L47" t="e">
        <f>'Data Entry'!#REF!</f>
        <v>#REF!</v>
      </c>
      <c r="M47" t="e">
        <f>'Data Entry'!#REF!</f>
        <v>#REF!</v>
      </c>
      <c r="N47" s="13" t="e">
        <f>'Data Entry'!#REF!</f>
        <v>#REF!</v>
      </c>
      <c r="O47" s="15" t="e">
        <f>'Data Entry'!#REF!</f>
        <v>#REF!</v>
      </c>
      <c r="P47" s="15" t="e">
        <f>'Data Entry'!#REF!</f>
        <v>#REF!</v>
      </c>
      <c r="Q47" s="15" t="e">
        <f>'Data Entry'!#REF!</f>
        <v>#REF!</v>
      </c>
      <c r="R47" s="15" t="e">
        <f>'Data Entry'!#REF!</f>
        <v>#REF!</v>
      </c>
      <c r="S47" s="15" t="e">
        <f>'Data Entry'!#REF!</f>
        <v>#REF!</v>
      </c>
      <c r="T47" s="15" t="e">
        <f>IF('Data Entry'!#REF!=-1,"",'Data Entry'!#REF!)</f>
        <v>#REF!</v>
      </c>
      <c r="U47" s="15" t="e">
        <f>IF('Data Entry'!#REF!=-1,"",'Data Entry'!#REF!)</f>
        <v>#REF!</v>
      </c>
      <c r="V47" s="15" t="e">
        <f>IF('Data Entry'!#REF!=-99,"",'Data Entry'!#REF!)</f>
        <v>#REF!</v>
      </c>
      <c r="W47" s="15" t="e">
        <f>IF('Data Entry'!#REF!=-99,"",'Data Entry'!#REF!)</f>
        <v>#REF!</v>
      </c>
      <c r="X47" s="15" t="e">
        <f>'Data Entry'!#REF!</f>
        <v>#REF!</v>
      </c>
      <c r="Y47" s="15" t="e">
        <f>'Data Entry'!#REF!</f>
        <v>#REF!</v>
      </c>
      <c r="Z47" s="15" t="e">
        <f>'Data Entry'!#REF!</f>
        <v>#REF!</v>
      </c>
      <c r="AA47" s="15" t="e">
        <f>IF('Data Entry'!#REF!=-99,"",'Data Entry'!#REF!)</f>
        <v>#REF!</v>
      </c>
      <c r="AB47" s="15" t="e">
        <f>IF('Data Entry'!#REF!=-99,"",'Data Entry'!#REF!)</f>
        <v>#REF!</v>
      </c>
      <c r="AC47" s="15" t="e">
        <f>'Data Entry'!#REF!</f>
        <v>#REF!</v>
      </c>
    </row>
    <row r="48" spans="2:29" ht="13.8" customHeight="1" x14ac:dyDescent="0.25">
      <c r="B48" s="10" t="e">
        <f>'Data Entry'!#REF!</f>
        <v>#REF!</v>
      </c>
      <c r="C48" s="10" t="e">
        <f>'Data Entry'!#REF!</f>
        <v>#REF!</v>
      </c>
      <c r="D48" s="10" t="e">
        <f>'Data Entry'!#REF!</f>
        <v>#REF!</v>
      </c>
      <c r="E48" s="10" t="e">
        <f>'Data Entry'!#REF!</f>
        <v>#REF!</v>
      </c>
      <c r="F48" s="10" t="e">
        <f>'Data Entry'!#REF!</f>
        <v>#REF!</v>
      </c>
      <c r="G48" s="10" t="e">
        <f>'Data Entry'!#REF!</f>
        <v>#REF!</v>
      </c>
      <c r="H48" s="10" t="e">
        <f>'Data Entry'!#REF!</f>
        <v>#REF!</v>
      </c>
      <c r="I48" s="10" t="e">
        <f>'Data Entry'!#REF!</f>
        <v>#REF!</v>
      </c>
      <c r="J48" s="10" t="e">
        <f>'Data Entry'!#REF!</f>
        <v>#REF!</v>
      </c>
      <c r="K48" s="10" t="e">
        <f>'Data Entry'!#REF!</f>
        <v>#REF!</v>
      </c>
      <c r="L48" t="e">
        <f>'Data Entry'!#REF!</f>
        <v>#REF!</v>
      </c>
      <c r="M48" t="e">
        <f>'Data Entry'!#REF!</f>
        <v>#REF!</v>
      </c>
      <c r="N48" s="13" t="e">
        <f>'Data Entry'!#REF!</f>
        <v>#REF!</v>
      </c>
      <c r="O48" s="15" t="e">
        <f>'Data Entry'!#REF!</f>
        <v>#REF!</v>
      </c>
      <c r="P48" s="15" t="e">
        <f>'Data Entry'!#REF!</f>
        <v>#REF!</v>
      </c>
      <c r="Q48" s="15" t="e">
        <f>'Data Entry'!#REF!</f>
        <v>#REF!</v>
      </c>
      <c r="R48" s="15" t="e">
        <f>'Data Entry'!#REF!</f>
        <v>#REF!</v>
      </c>
      <c r="S48" s="15" t="e">
        <f>'Data Entry'!#REF!</f>
        <v>#REF!</v>
      </c>
      <c r="T48" s="15" t="e">
        <f>IF('Data Entry'!#REF!=-1,"",'Data Entry'!#REF!)</f>
        <v>#REF!</v>
      </c>
      <c r="U48" s="15" t="e">
        <f>IF('Data Entry'!#REF!=-1,"",'Data Entry'!#REF!)</f>
        <v>#REF!</v>
      </c>
      <c r="V48" s="15" t="e">
        <f>IF('Data Entry'!#REF!=-99,"",'Data Entry'!#REF!)</f>
        <v>#REF!</v>
      </c>
      <c r="W48" s="15" t="e">
        <f>IF('Data Entry'!#REF!=-99,"",'Data Entry'!#REF!)</f>
        <v>#REF!</v>
      </c>
      <c r="X48" s="15" t="e">
        <f>'Data Entry'!#REF!</f>
        <v>#REF!</v>
      </c>
      <c r="Y48" s="15" t="e">
        <f>'Data Entry'!#REF!</f>
        <v>#REF!</v>
      </c>
      <c r="Z48" s="15" t="e">
        <f>'Data Entry'!#REF!</f>
        <v>#REF!</v>
      </c>
      <c r="AA48" s="15" t="e">
        <f>IF('Data Entry'!#REF!=-99,"",'Data Entry'!#REF!)</f>
        <v>#REF!</v>
      </c>
      <c r="AB48" s="15" t="e">
        <f>IF('Data Entry'!#REF!=-99,"",'Data Entry'!#REF!)</f>
        <v>#REF!</v>
      </c>
      <c r="AC48" s="15" t="e">
        <f>'Data Entry'!#REF!</f>
        <v>#REF!</v>
      </c>
    </row>
    <row r="49" spans="2:29" ht="13.8" customHeight="1" x14ac:dyDescent="0.25">
      <c r="B49" s="10" t="e">
        <f>'Data Entry'!#REF!</f>
        <v>#REF!</v>
      </c>
      <c r="C49" s="10" t="e">
        <f>'Data Entry'!#REF!</f>
        <v>#REF!</v>
      </c>
      <c r="D49" s="10" t="e">
        <f>'Data Entry'!#REF!</f>
        <v>#REF!</v>
      </c>
      <c r="E49" s="10" t="e">
        <f>'Data Entry'!#REF!</f>
        <v>#REF!</v>
      </c>
      <c r="F49" s="10" t="e">
        <f>'Data Entry'!#REF!</f>
        <v>#REF!</v>
      </c>
      <c r="G49" s="10" t="e">
        <f>'Data Entry'!#REF!</f>
        <v>#REF!</v>
      </c>
      <c r="H49" s="10" t="e">
        <f>'Data Entry'!#REF!</f>
        <v>#REF!</v>
      </c>
      <c r="I49" s="10" t="e">
        <f>'Data Entry'!#REF!</f>
        <v>#REF!</v>
      </c>
      <c r="J49" s="10" t="e">
        <f>'Data Entry'!#REF!</f>
        <v>#REF!</v>
      </c>
      <c r="K49" s="10" t="e">
        <f>'Data Entry'!#REF!</f>
        <v>#REF!</v>
      </c>
      <c r="L49" t="e">
        <f>'Data Entry'!#REF!</f>
        <v>#REF!</v>
      </c>
      <c r="M49" t="e">
        <f>'Data Entry'!#REF!</f>
        <v>#REF!</v>
      </c>
      <c r="N49" s="13" t="e">
        <f>'Data Entry'!#REF!</f>
        <v>#REF!</v>
      </c>
      <c r="O49" s="15" t="e">
        <f>'Data Entry'!#REF!</f>
        <v>#REF!</v>
      </c>
      <c r="P49" s="15" t="e">
        <f>'Data Entry'!#REF!</f>
        <v>#REF!</v>
      </c>
      <c r="Q49" s="15" t="e">
        <f>'Data Entry'!#REF!</f>
        <v>#REF!</v>
      </c>
      <c r="R49" s="15" t="e">
        <f>'Data Entry'!#REF!</f>
        <v>#REF!</v>
      </c>
      <c r="S49" s="15" t="e">
        <f>'Data Entry'!#REF!</f>
        <v>#REF!</v>
      </c>
      <c r="T49" s="15" t="e">
        <f>IF('Data Entry'!#REF!=-1,"",'Data Entry'!#REF!)</f>
        <v>#REF!</v>
      </c>
      <c r="U49" s="15" t="e">
        <f>IF('Data Entry'!#REF!=-1,"",'Data Entry'!#REF!)</f>
        <v>#REF!</v>
      </c>
      <c r="V49" s="15" t="e">
        <f>IF('Data Entry'!#REF!=-99,"",'Data Entry'!#REF!)</f>
        <v>#REF!</v>
      </c>
      <c r="W49" s="15" t="e">
        <f>IF('Data Entry'!#REF!=-99,"",'Data Entry'!#REF!)</f>
        <v>#REF!</v>
      </c>
      <c r="X49" s="15" t="e">
        <f>'Data Entry'!#REF!</f>
        <v>#REF!</v>
      </c>
      <c r="Y49" s="15" t="e">
        <f>'Data Entry'!#REF!</f>
        <v>#REF!</v>
      </c>
      <c r="Z49" s="15" t="e">
        <f>'Data Entry'!#REF!</f>
        <v>#REF!</v>
      </c>
      <c r="AA49" s="15" t="e">
        <f>IF('Data Entry'!#REF!=-99,"",'Data Entry'!#REF!)</f>
        <v>#REF!</v>
      </c>
      <c r="AB49" s="15" t="e">
        <f>IF('Data Entry'!#REF!=-99,"",'Data Entry'!#REF!)</f>
        <v>#REF!</v>
      </c>
      <c r="AC49" s="15" t="e">
        <f>'Data Entry'!#REF!</f>
        <v>#REF!</v>
      </c>
    </row>
    <row r="50" spans="2:29" ht="13.8" customHeight="1" x14ac:dyDescent="0.25">
      <c r="B50" s="10" t="e">
        <f>'Data Entry'!#REF!</f>
        <v>#REF!</v>
      </c>
      <c r="C50" s="10" t="e">
        <f>'Data Entry'!#REF!</f>
        <v>#REF!</v>
      </c>
      <c r="D50" s="10" t="e">
        <f>'Data Entry'!#REF!</f>
        <v>#REF!</v>
      </c>
      <c r="E50" s="10" t="e">
        <f>'Data Entry'!#REF!</f>
        <v>#REF!</v>
      </c>
      <c r="F50" s="10" t="e">
        <f>'Data Entry'!#REF!</f>
        <v>#REF!</v>
      </c>
      <c r="G50" s="10" t="e">
        <f>'Data Entry'!#REF!</f>
        <v>#REF!</v>
      </c>
      <c r="H50" s="10" t="e">
        <f>'Data Entry'!#REF!</f>
        <v>#REF!</v>
      </c>
      <c r="I50" s="10" t="e">
        <f>'Data Entry'!#REF!</f>
        <v>#REF!</v>
      </c>
      <c r="J50" s="10" t="e">
        <f>'Data Entry'!#REF!</f>
        <v>#REF!</v>
      </c>
      <c r="K50" s="10" t="e">
        <f>'Data Entry'!#REF!</f>
        <v>#REF!</v>
      </c>
      <c r="L50" t="e">
        <f>'Data Entry'!#REF!</f>
        <v>#REF!</v>
      </c>
      <c r="M50" t="e">
        <f>'Data Entry'!#REF!</f>
        <v>#REF!</v>
      </c>
      <c r="N50" s="13" t="e">
        <f>'Data Entry'!#REF!</f>
        <v>#REF!</v>
      </c>
      <c r="O50" s="15" t="e">
        <f>'Data Entry'!#REF!</f>
        <v>#REF!</v>
      </c>
      <c r="P50" s="15" t="e">
        <f>'Data Entry'!#REF!</f>
        <v>#REF!</v>
      </c>
      <c r="Q50" s="15" t="e">
        <f>'Data Entry'!#REF!</f>
        <v>#REF!</v>
      </c>
      <c r="R50" s="15" t="e">
        <f>'Data Entry'!#REF!</f>
        <v>#REF!</v>
      </c>
      <c r="S50" s="15" t="e">
        <f>'Data Entry'!#REF!</f>
        <v>#REF!</v>
      </c>
      <c r="T50" s="15" t="e">
        <f>IF('Data Entry'!#REF!=-1,"",'Data Entry'!#REF!)</f>
        <v>#REF!</v>
      </c>
      <c r="U50" s="15" t="e">
        <f>IF('Data Entry'!#REF!=-1,"",'Data Entry'!#REF!)</f>
        <v>#REF!</v>
      </c>
      <c r="V50" s="15" t="e">
        <f>IF('Data Entry'!#REF!=-99,"",'Data Entry'!#REF!)</f>
        <v>#REF!</v>
      </c>
      <c r="W50" s="15" t="e">
        <f>IF('Data Entry'!#REF!=-99,"",'Data Entry'!#REF!)</f>
        <v>#REF!</v>
      </c>
      <c r="X50" s="15" t="e">
        <f>'Data Entry'!#REF!</f>
        <v>#REF!</v>
      </c>
      <c r="Y50" s="15" t="e">
        <f>'Data Entry'!#REF!</f>
        <v>#REF!</v>
      </c>
      <c r="Z50" s="15" t="e">
        <f>'Data Entry'!#REF!</f>
        <v>#REF!</v>
      </c>
      <c r="AA50" s="15" t="e">
        <f>IF('Data Entry'!#REF!=-99,"",'Data Entry'!#REF!)</f>
        <v>#REF!</v>
      </c>
      <c r="AB50" s="15" t="e">
        <f>IF('Data Entry'!#REF!=-99,"",'Data Entry'!#REF!)</f>
        <v>#REF!</v>
      </c>
      <c r="AC50" s="15" t="e">
        <f>'Data Entry'!#REF!</f>
        <v>#REF!</v>
      </c>
    </row>
    <row r="51" spans="2:29" ht="13.8" customHeight="1" x14ac:dyDescent="0.25">
      <c r="B51" s="10" t="e">
        <f>'Data Entry'!#REF!</f>
        <v>#REF!</v>
      </c>
      <c r="C51" s="10" t="e">
        <f>'Data Entry'!#REF!</f>
        <v>#REF!</v>
      </c>
      <c r="D51" s="10" t="e">
        <f>'Data Entry'!#REF!</f>
        <v>#REF!</v>
      </c>
      <c r="E51" s="10" t="e">
        <f>'Data Entry'!#REF!</f>
        <v>#REF!</v>
      </c>
      <c r="F51" s="10" t="e">
        <f>'Data Entry'!#REF!</f>
        <v>#REF!</v>
      </c>
      <c r="G51" s="10" t="e">
        <f>'Data Entry'!#REF!</f>
        <v>#REF!</v>
      </c>
      <c r="H51" s="10" t="e">
        <f>'Data Entry'!#REF!</f>
        <v>#REF!</v>
      </c>
      <c r="I51" s="10" t="e">
        <f>'Data Entry'!#REF!</f>
        <v>#REF!</v>
      </c>
      <c r="J51" s="10" t="e">
        <f>'Data Entry'!#REF!</f>
        <v>#REF!</v>
      </c>
      <c r="K51" s="10" t="e">
        <f>'Data Entry'!#REF!</f>
        <v>#REF!</v>
      </c>
      <c r="L51" t="e">
        <f>'Data Entry'!#REF!</f>
        <v>#REF!</v>
      </c>
      <c r="M51" t="e">
        <f>'Data Entry'!#REF!</f>
        <v>#REF!</v>
      </c>
      <c r="N51" s="13" t="e">
        <f>'Data Entry'!#REF!</f>
        <v>#REF!</v>
      </c>
      <c r="O51" s="15" t="e">
        <f>'Data Entry'!#REF!</f>
        <v>#REF!</v>
      </c>
      <c r="P51" s="15" t="e">
        <f>'Data Entry'!#REF!</f>
        <v>#REF!</v>
      </c>
      <c r="Q51" s="15" t="e">
        <f>'Data Entry'!#REF!</f>
        <v>#REF!</v>
      </c>
      <c r="R51" s="15" t="e">
        <f>'Data Entry'!#REF!</f>
        <v>#REF!</v>
      </c>
      <c r="S51" s="15" t="e">
        <f>'Data Entry'!#REF!</f>
        <v>#REF!</v>
      </c>
      <c r="T51" s="15" t="e">
        <f>IF('Data Entry'!#REF!=-1,"",'Data Entry'!#REF!)</f>
        <v>#REF!</v>
      </c>
      <c r="U51" s="15" t="e">
        <f>IF('Data Entry'!#REF!=-1,"",'Data Entry'!#REF!)</f>
        <v>#REF!</v>
      </c>
      <c r="V51" s="15" t="e">
        <f>IF('Data Entry'!#REF!=-99,"",'Data Entry'!#REF!)</f>
        <v>#REF!</v>
      </c>
      <c r="W51" s="15" t="e">
        <f>IF('Data Entry'!#REF!=-99,"",'Data Entry'!#REF!)</f>
        <v>#REF!</v>
      </c>
      <c r="X51" s="15" t="e">
        <f>'Data Entry'!#REF!</f>
        <v>#REF!</v>
      </c>
      <c r="Y51" s="15" t="e">
        <f>'Data Entry'!#REF!</f>
        <v>#REF!</v>
      </c>
      <c r="Z51" s="15" t="e">
        <f>'Data Entry'!#REF!</f>
        <v>#REF!</v>
      </c>
      <c r="AA51" s="15" t="e">
        <f>IF('Data Entry'!#REF!=-99,"",'Data Entry'!#REF!)</f>
        <v>#REF!</v>
      </c>
      <c r="AB51" s="15" t="e">
        <f>IF('Data Entry'!#REF!=-99,"",'Data Entry'!#REF!)</f>
        <v>#REF!</v>
      </c>
      <c r="AC51" s="15" t="e">
        <f>'Data Entry'!#REF!</f>
        <v>#REF!</v>
      </c>
    </row>
    <row r="52" spans="2:29" ht="13.8" customHeight="1" x14ac:dyDescent="0.25">
      <c r="B52" s="10" t="e">
        <f>'Data Entry'!#REF!</f>
        <v>#REF!</v>
      </c>
      <c r="C52" s="10" t="e">
        <f>'Data Entry'!#REF!</f>
        <v>#REF!</v>
      </c>
      <c r="D52" s="10" t="e">
        <f>'Data Entry'!#REF!</f>
        <v>#REF!</v>
      </c>
      <c r="E52" s="10" t="e">
        <f>'Data Entry'!#REF!</f>
        <v>#REF!</v>
      </c>
      <c r="F52" s="10" t="e">
        <f>'Data Entry'!#REF!</f>
        <v>#REF!</v>
      </c>
      <c r="G52" s="10" t="e">
        <f>'Data Entry'!#REF!</f>
        <v>#REF!</v>
      </c>
      <c r="H52" s="10" t="e">
        <f>'Data Entry'!#REF!</f>
        <v>#REF!</v>
      </c>
      <c r="I52" s="10" t="e">
        <f>'Data Entry'!#REF!</f>
        <v>#REF!</v>
      </c>
      <c r="J52" s="10" t="e">
        <f>'Data Entry'!#REF!</f>
        <v>#REF!</v>
      </c>
      <c r="K52" s="10" t="e">
        <f>'Data Entry'!#REF!</f>
        <v>#REF!</v>
      </c>
      <c r="L52" t="e">
        <f>'Data Entry'!#REF!</f>
        <v>#REF!</v>
      </c>
      <c r="M52" t="e">
        <f>'Data Entry'!#REF!</f>
        <v>#REF!</v>
      </c>
      <c r="N52" s="13" t="e">
        <f>'Data Entry'!#REF!</f>
        <v>#REF!</v>
      </c>
      <c r="O52" s="15" t="e">
        <f>'Data Entry'!#REF!</f>
        <v>#REF!</v>
      </c>
      <c r="P52" s="15" t="e">
        <f>'Data Entry'!#REF!</f>
        <v>#REF!</v>
      </c>
      <c r="Q52" s="15" t="e">
        <f>'Data Entry'!#REF!</f>
        <v>#REF!</v>
      </c>
      <c r="R52" s="15" t="e">
        <f>'Data Entry'!#REF!</f>
        <v>#REF!</v>
      </c>
      <c r="S52" s="15" t="e">
        <f>'Data Entry'!#REF!</f>
        <v>#REF!</v>
      </c>
      <c r="T52" s="15" t="e">
        <f>IF('Data Entry'!#REF!=-1,"",'Data Entry'!#REF!)</f>
        <v>#REF!</v>
      </c>
      <c r="U52" s="15" t="e">
        <f>IF('Data Entry'!#REF!=-1,"",'Data Entry'!#REF!)</f>
        <v>#REF!</v>
      </c>
      <c r="V52" s="15" t="e">
        <f>IF('Data Entry'!#REF!=-99,"",'Data Entry'!#REF!)</f>
        <v>#REF!</v>
      </c>
      <c r="W52" s="15" t="e">
        <f>IF('Data Entry'!#REF!=-99,"",'Data Entry'!#REF!)</f>
        <v>#REF!</v>
      </c>
      <c r="X52" s="15" t="e">
        <f>'Data Entry'!#REF!</f>
        <v>#REF!</v>
      </c>
      <c r="Y52" s="15" t="e">
        <f>'Data Entry'!#REF!</f>
        <v>#REF!</v>
      </c>
      <c r="Z52" s="15" t="e">
        <f>'Data Entry'!#REF!</f>
        <v>#REF!</v>
      </c>
      <c r="AA52" s="15" t="e">
        <f>IF('Data Entry'!#REF!=-99,"",'Data Entry'!#REF!)</f>
        <v>#REF!</v>
      </c>
      <c r="AB52" s="15" t="e">
        <f>IF('Data Entry'!#REF!=-99,"",'Data Entry'!#REF!)</f>
        <v>#REF!</v>
      </c>
      <c r="AC52" s="15" t="e">
        <f>'Data Entry'!#REF!</f>
        <v>#REF!</v>
      </c>
    </row>
    <row r="53" spans="2:29" ht="13.8" customHeight="1" x14ac:dyDescent="0.25">
      <c r="B53" s="10" t="e">
        <f>'Data Entry'!#REF!</f>
        <v>#REF!</v>
      </c>
      <c r="C53" s="10" t="e">
        <f>'Data Entry'!#REF!</f>
        <v>#REF!</v>
      </c>
      <c r="D53" s="10" t="e">
        <f>'Data Entry'!#REF!</f>
        <v>#REF!</v>
      </c>
      <c r="E53" s="10" t="e">
        <f>'Data Entry'!#REF!</f>
        <v>#REF!</v>
      </c>
      <c r="F53" s="10" t="e">
        <f>'Data Entry'!#REF!</f>
        <v>#REF!</v>
      </c>
      <c r="G53" s="10" t="e">
        <f>'Data Entry'!#REF!</f>
        <v>#REF!</v>
      </c>
      <c r="H53" s="10" t="e">
        <f>'Data Entry'!#REF!</f>
        <v>#REF!</v>
      </c>
      <c r="I53" s="10" t="e">
        <f>'Data Entry'!#REF!</f>
        <v>#REF!</v>
      </c>
      <c r="J53" s="10" t="e">
        <f>'Data Entry'!#REF!</f>
        <v>#REF!</v>
      </c>
      <c r="K53" s="10" t="e">
        <f>'Data Entry'!#REF!</f>
        <v>#REF!</v>
      </c>
      <c r="L53" t="e">
        <f>'Data Entry'!#REF!</f>
        <v>#REF!</v>
      </c>
      <c r="M53" t="e">
        <f>'Data Entry'!#REF!</f>
        <v>#REF!</v>
      </c>
      <c r="N53" s="13" t="e">
        <f>'Data Entry'!#REF!</f>
        <v>#REF!</v>
      </c>
      <c r="O53" s="15" t="e">
        <f>'Data Entry'!#REF!</f>
        <v>#REF!</v>
      </c>
      <c r="P53" s="15" t="e">
        <f>'Data Entry'!#REF!</f>
        <v>#REF!</v>
      </c>
      <c r="Q53" s="15" t="e">
        <f>'Data Entry'!#REF!</f>
        <v>#REF!</v>
      </c>
      <c r="R53" s="15" t="e">
        <f>'Data Entry'!#REF!</f>
        <v>#REF!</v>
      </c>
      <c r="S53" s="15" t="e">
        <f>'Data Entry'!#REF!</f>
        <v>#REF!</v>
      </c>
      <c r="T53" s="15" t="e">
        <f>IF('Data Entry'!#REF!=-1,"",'Data Entry'!#REF!)</f>
        <v>#REF!</v>
      </c>
      <c r="U53" s="15" t="e">
        <f>IF('Data Entry'!#REF!=-1,"",'Data Entry'!#REF!)</f>
        <v>#REF!</v>
      </c>
      <c r="V53" s="15" t="e">
        <f>IF('Data Entry'!#REF!=-99,"",'Data Entry'!#REF!)</f>
        <v>#REF!</v>
      </c>
      <c r="W53" s="15" t="e">
        <f>IF('Data Entry'!#REF!=-99,"",'Data Entry'!#REF!)</f>
        <v>#REF!</v>
      </c>
      <c r="X53" s="15" t="e">
        <f>'Data Entry'!#REF!</f>
        <v>#REF!</v>
      </c>
      <c r="Y53" s="15" t="e">
        <f>'Data Entry'!#REF!</f>
        <v>#REF!</v>
      </c>
      <c r="Z53" s="15" t="e">
        <f>'Data Entry'!#REF!</f>
        <v>#REF!</v>
      </c>
      <c r="AA53" s="15" t="e">
        <f>IF('Data Entry'!#REF!=-99,"",'Data Entry'!#REF!)</f>
        <v>#REF!</v>
      </c>
      <c r="AB53" s="15" t="e">
        <f>IF('Data Entry'!#REF!=-99,"",'Data Entry'!#REF!)</f>
        <v>#REF!</v>
      </c>
      <c r="AC53" s="15" t="e">
        <f>'Data Entry'!#REF!</f>
        <v>#REF!</v>
      </c>
    </row>
    <row r="54" spans="2:29" ht="13.8" customHeight="1" x14ac:dyDescent="0.25">
      <c r="B54" s="10" t="e">
        <f>'Data Entry'!#REF!</f>
        <v>#REF!</v>
      </c>
      <c r="C54" s="10" t="e">
        <f>'Data Entry'!#REF!</f>
        <v>#REF!</v>
      </c>
      <c r="D54" s="10" t="e">
        <f>'Data Entry'!#REF!</f>
        <v>#REF!</v>
      </c>
      <c r="E54" s="10" t="e">
        <f>'Data Entry'!#REF!</f>
        <v>#REF!</v>
      </c>
      <c r="F54" s="10" t="e">
        <f>'Data Entry'!#REF!</f>
        <v>#REF!</v>
      </c>
      <c r="G54" s="10" t="e">
        <f>'Data Entry'!#REF!</f>
        <v>#REF!</v>
      </c>
      <c r="H54" s="10" t="e">
        <f>'Data Entry'!#REF!</f>
        <v>#REF!</v>
      </c>
      <c r="I54" s="10" t="e">
        <f>'Data Entry'!#REF!</f>
        <v>#REF!</v>
      </c>
      <c r="J54" s="10" t="e">
        <f>'Data Entry'!#REF!</f>
        <v>#REF!</v>
      </c>
      <c r="K54" s="10" t="e">
        <f>'Data Entry'!#REF!</f>
        <v>#REF!</v>
      </c>
      <c r="L54" t="e">
        <f>'Data Entry'!#REF!</f>
        <v>#REF!</v>
      </c>
      <c r="M54" t="e">
        <f>'Data Entry'!#REF!</f>
        <v>#REF!</v>
      </c>
      <c r="N54" s="13" t="e">
        <f>'Data Entry'!#REF!</f>
        <v>#REF!</v>
      </c>
      <c r="O54" s="15" t="e">
        <f>'Data Entry'!#REF!</f>
        <v>#REF!</v>
      </c>
      <c r="P54" s="15" t="e">
        <f>'Data Entry'!#REF!</f>
        <v>#REF!</v>
      </c>
      <c r="Q54" s="15" t="e">
        <f>'Data Entry'!#REF!</f>
        <v>#REF!</v>
      </c>
      <c r="R54" s="15" t="e">
        <f>'Data Entry'!#REF!</f>
        <v>#REF!</v>
      </c>
      <c r="S54" s="15" t="e">
        <f>'Data Entry'!#REF!</f>
        <v>#REF!</v>
      </c>
      <c r="T54" s="15" t="e">
        <f>IF('Data Entry'!#REF!=-1,"",'Data Entry'!#REF!)</f>
        <v>#REF!</v>
      </c>
      <c r="U54" s="15" t="e">
        <f>IF('Data Entry'!#REF!=-1,"",'Data Entry'!#REF!)</f>
        <v>#REF!</v>
      </c>
      <c r="V54" s="15" t="e">
        <f>IF('Data Entry'!#REF!=-99,"",'Data Entry'!#REF!)</f>
        <v>#REF!</v>
      </c>
      <c r="W54" s="15" t="e">
        <f>IF('Data Entry'!#REF!=-99,"",'Data Entry'!#REF!)</f>
        <v>#REF!</v>
      </c>
      <c r="X54" s="15" t="e">
        <f>'Data Entry'!#REF!</f>
        <v>#REF!</v>
      </c>
      <c r="Y54" s="15" t="e">
        <f>'Data Entry'!#REF!</f>
        <v>#REF!</v>
      </c>
      <c r="Z54" s="15" t="e">
        <f>'Data Entry'!#REF!</f>
        <v>#REF!</v>
      </c>
      <c r="AA54" s="15" t="e">
        <f>IF('Data Entry'!#REF!=-99,"",'Data Entry'!#REF!)</f>
        <v>#REF!</v>
      </c>
      <c r="AB54" s="15" t="e">
        <f>IF('Data Entry'!#REF!=-99,"",'Data Entry'!#REF!)</f>
        <v>#REF!</v>
      </c>
      <c r="AC54" s="15" t="e">
        <f>'Data Entry'!#REF!</f>
        <v>#REF!</v>
      </c>
    </row>
    <row r="55" spans="2:29" ht="13.8" customHeight="1" x14ac:dyDescent="0.25">
      <c r="B55" s="10" t="e">
        <f>'Data Entry'!#REF!</f>
        <v>#REF!</v>
      </c>
      <c r="C55" s="10" t="e">
        <f>'Data Entry'!#REF!</f>
        <v>#REF!</v>
      </c>
      <c r="D55" s="10" t="e">
        <f>'Data Entry'!#REF!</f>
        <v>#REF!</v>
      </c>
      <c r="E55" s="10" t="e">
        <f>'Data Entry'!#REF!</f>
        <v>#REF!</v>
      </c>
      <c r="F55" s="10" t="e">
        <f>'Data Entry'!#REF!</f>
        <v>#REF!</v>
      </c>
      <c r="G55" s="10" t="e">
        <f>'Data Entry'!#REF!</f>
        <v>#REF!</v>
      </c>
      <c r="H55" s="10" t="e">
        <f>'Data Entry'!#REF!</f>
        <v>#REF!</v>
      </c>
      <c r="I55" s="10" t="e">
        <f>'Data Entry'!#REF!</f>
        <v>#REF!</v>
      </c>
      <c r="J55" s="10" t="e">
        <f>'Data Entry'!#REF!</f>
        <v>#REF!</v>
      </c>
      <c r="K55" s="10" t="e">
        <f>'Data Entry'!#REF!</f>
        <v>#REF!</v>
      </c>
      <c r="L55" t="e">
        <f>'Data Entry'!#REF!</f>
        <v>#REF!</v>
      </c>
      <c r="M55" t="e">
        <f>'Data Entry'!#REF!</f>
        <v>#REF!</v>
      </c>
      <c r="N55" s="13" t="e">
        <f>'Data Entry'!#REF!</f>
        <v>#REF!</v>
      </c>
      <c r="O55" s="15" t="e">
        <f>'Data Entry'!#REF!</f>
        <v>#REF!</v>
      </c>
      <c r="P55" s="15" t="e">
        <f>'Data Entry'!#REF!</f>
        <v>#REF!</v>
      </c>
      <c r="Q55" s="15" t="e">
        <f>'Data Entry'!#REF!</f>
        <v>#REF!</v>
      </c>
      <c r="R55" s="15" t="e">
        <f>'Data Entry'!#REF!</f>
        <v>#REF!</v>
      </c>
      <c r="S55" s="15" t="e">
        <f>'Data Entry'!#REF!</f>
        <v>#REF!</v>
      </c>
      <c r="T55" s="15" t="e">
        <f>IF('Data Entry'!#REF!=-1,"",'Data Entry'!#REF!)</f>
        <v>#REF!</v>
      </c>
      <c r="U55" s="15" t="e">
        <f>IF('Data Entry'!#REF!=-1,"",'Data Entry'!#REF!)</f>
        <v>#REF!</v>
      </c>
      <c r="V55" s="15" t="e">
        <f>IF('Data Entry'!#REF!=-99,"",'Data Entry'!#REF!)</f>
        <v>#REF!</v>
      </c>
      <c r="W55" s="15" t="e">
        <f>IF('Data Entry'!#REF!=-99,"",'Data Entry'!#REF!)</f>
        <v>#REF!</v>
      </c>
      <c r="X55" s="15" t="e">
        <f>'Data Entry'!#REF!</f>
        <v>#REF!</v>
      </c>
      <c r="Y55" s="15" t="e">
        <f>'Data Entry'!#REF!</f>
        <v>#REF!</v>
      </c>
      <c r="Z55" s="15" t="e">
        <f>'Data Entry'!#REF!</f>
        <v>#REF!</v>
      </c>
      <c r="AA55" s="15" t="e">
        <f>IF('Data Entry'!#REF!=-99,"",'Data Entry'!#REF!)</f>
        <v>#REF!</v>
      </c>
      <c r="AB55" s="15" t="e">
        <f>IF('Data Entry'!#REF!=-99,"",'Data Entry'!#REF!)</f>
        <v>#REF!</v>
      </c>
      <c r="AC55" s="15" t="e">
        <f>'Data Entry'!#REF!</f>
        <v>#REF!</v>
      </c>
    </row>
    <row r="56" spans="2:29" ht="13.8" customHeight="1" x14ac:dyDescent="0.25">
      <c r="B56" s="10" t="e">
        <f>'Data Entry'!#REF!</f>
        <v>#REF!</v>
      </c>
      <c r="C56" s="10" t="e">
        <f>'Data Entry'!#REF!</f>
        <v>#REF!</v>
      </c>
      <c r="D56" s="10" t="e">
        <f>'Data Entry'!#REF!</f>
        <v>#REF!</v>
      </c>
      <c r="E56" s="10" t="e">
        <f>'Data Entry'!#REF!</f>
        <v>#REF!</v>
      </c>
      <c r="F56" s="10" t="e">
        <f>'Data Entry'!#REF!</f>
        <v>#REF!</v>
      </c>
      <c r="G56" s="10" t="e">
        <f>'Data Entry'!#REF!</f>
        <v>#REF!</v>
      </c>
      <c r="H56" s="10" t="e">
        <f>'Data Entry'!#REF!</f>
        <v>#REF!</v>
      </c>
      <c r="I56" s="10" t="e">
        <f>'Data Entry'!#REF!</f>
        <v>#REF!</v>
      </c>
      <c r="J56" s="10" t="e">
        <f>'Data Entry'!#REF!</f>
        <v>#REF!</v>
      </c>
      <c r="K56" s="10" t="e">
        <f>'Data Entry'!#REF!</f>
        <v>#REF!</v>
      </c>
      <c r="L56" t="e">
        <f>'Data Entry'!#REF!</f>
        <v>#REF!</v>
      </c>
      <c r="M56" t="e">
        <f>'Data Entry'!#REF!</f>
        <v>#REF!</v>
      </c>
      <c r="N56" s="13" t="e">
        <f>'Data Entry'!#REF!</f>
        <v>#REF!</v>
      </c>
      <c r="O56" s="15" t="e">
        <f>'Data Entry'!#REF!</f>
        <v>#REF!</v>
      </c>
      <c r="P56" s="15" t="e">
        <f>'Data Entry'!#REF!</f>
        <v>#REF!</v>
      </c>
      <c r="Q56" s="15" t="e">
        <f>'Data Entry'!#REF!</f>
        <v>#REF!</v>
      </c>
      <c r="R56" s="15" t="e">
        <f>'Data Entry'!#REF!</f>
        <v>#REF!</v>
      </c>
      <c r="S56" s="15" t="e">
        <f>'Data Entry'!#REF!</f>
        <v>#REF!</v>
      </c>
      <c r="T56" s="15" t="e">
        <f>IF('Data Entry'!#REF!=-1,"",'Data Entry'!#REF!)</f>
        <v>#REF!</v>
      </c>
      <c r="U56" s="15" t="e">
        <f>IF('Data Entry'!#REF!=-1,"",'Data Entry'!#REF!)</f>
        <v>#REF!</v>
      </c>
      <c r="V56" s="15" t="e">
        <f>IF('Data Entry'!#REF!=-99,"",'Data Entry'!#REF!)</f>
        <v>#REF!</v>
      </c>
      <c r="W56" s="15" t="e">
        <f>IF('Data Entry'!#REF!=-99,"",'Data Entry'!#REF!)</f>
        <v>#REF!</v>
      </c>
      <c r="X56" s="15" t="e">
        <f>'Data Entry'!#REF!</f>
        <v>#REF!</v>
      </c>
      <c r="Y56" s="15" t="e">
        <f>'Data Entry'!#REF!</f>
        <v>#REF!</v>
      </c>
      <c r="Z56" s="15" t="e">
        <f>'Data Entry'!#REF!</f>
        <v>#REF!</v>
      </c>
      <c r="AA56" s="15" t="e">
        <f>IF('Data Entry'!#REF!=-99,"",'Data Entry'!#REF!)</f>
        <v>#REF!</v>
      </c>
      <c r="AB56" s="15" t="e">
        <f>IF('Data Entry'!#REF!=-99,"",'Data Entry'!#REF!)</f>
        <v>#REF!</v>
      </c>
      <c r="AC56" s="15" t="e">
        <f>'Data Entry'!#REF!</f>
        <v>#REF!</v>
      </c>
    </row>
    <row r="57" spans="2:29" ht="13.8" customHeight="1" x14ac:dyDescent="0.25">
      <c r="B57" s="10" t="e">
        <f>'Data Entry'!#REF!</f>
        <v>#REF!</v>
      </c>
      <c r="C57" s="10" t="e">
        <f>'Data Entry'!#REF!</f>
        <v>#REF!</v>
      </c>
      <c r="D57" s="10" t="e">
        <f>'Data Entry'!#REF!</f>
        <v>#REF!</v>
      </c>
      <c r="E57" s="10" t="e">
        <f>'Data Entry'!#REF!</f>
        <v>#REF!</v>
      </c>
      <c r="F57" s="10" t="e">
        <f>'Data Entry'!#REF!</f>
        <v>#REF!</v>
      </c>
      <c r="G57" s="10" t="e">
        <f>'Data Entry'!#REF!</f>
        <v>#REF!</v>
      </c>
      <c r="H57" s="10" t="e">
        <f>'Data Entry'!#REF!</f>
        <v>#REF!</v>
      </c>
      <c r="I57" s="10" t="e">
        <f>'Data Entry'!#REF!</f>
        <v>#REF!</v>
      </c>
      <c r="J57" s="10" t="e">
        <f>'Data Entry'!#REF!</f>
        <v>#REF!</v>
      </c>
      <c r="K57" s="10" t="e">
        <f>'Data Entry'!#REF!</f>
        <v>#REF!</v>
      </c>
      <c r="L57" t="e">
        <f>'Data Entry'!#REF!</f>
        <v>#REF!</v>
      </c>
      <c r="M57" t="e">
        <f>'Data Entry'!#REF!</f>
        <v>#REF!</v>
      </c>
      <c r="N57" s="13" t="e">
        <f>'Data Entry'!#REF!</f>
        <v>#REF!</v>
      </c>
      <c r="O57" s="15" t="e">
        <f>'Data Entry'!#REF!</f>
        <v>#REF!</v>
      </c>
      <c r="P57" s="15" t="e">
        <f>'Data Entry'!#REF!</f>
        <v>#REF!</v>
      </c>
      <c r="Q57" s="15" t="e">
        <f>'Data Entry'!#REF!</f>
        <v>#REF!</v>
      </c>
      <c r="R57" s="15" t="e">
        <f>'Data Entry'!#REF!</f>
        <v>#REF!</v>
      </c>
      <c r="S57" s="15" t="e">
        <f>'Data Entry'!#REF!</f>
        <v>#REF!</v>
      </c>
      <c r="T57" s="15" t="e">
        <f>IF('Data Entry'!#REF!=-1,"",'Data Entry'!#REF!)</f>
        <v>#REF!</v>
      </c>
      <c r="U57" s="15" t="e">
        <f>IF('Data Entry'!#REF!=-1,"",'Data Entry'!#REF!)</f>
        <v>#REF!</v>
      </c>
      <c r="V57" s="15" t="e">
        <f>IF('Data Entry'!#REF!=-99,"",'Data Entry'!#REF!)</f>
        <v>#REF!</v>
      </c>
      <c r="W57" s="15" t="e">
        <f>IF('Data Entry'!#REF!=-99,"",'Data Entry'!#REF!)</f>
        <v>#REF!</v>
      </c>
      <c r="X57" s="15" t="e">
        <f>'Data Entry'!#REF!</f>
        <v>#REF!</v>
      </c>
      <c r="Y57" s="15" t="e">
        <f>'Data Entry'!#REF!</f>
        <v>#REF!</v>
      </c>
      <c r="Z57" s="15" t="e">
        <f>'Data Entry'!#REF!</f>
        <v>#REF!</v>
      </c>
      <c r="AA57" s="15" t="e">
        <f>IF('Data Entry'!#REF!=-99,"",'Data Entry'!#REF!)</f>
        <v>#REF!</v>
      </c>
      <c r="AB57" s="15" t="e">
        <f>IF('Data Entry'!#REF!=-99,"",'Data Entry'!#REF!)</f>
        <v>#REF!</v>
      </c>
      <c r="AC57" s="15" t="e">
        <f>'Data Entry'!#REF!</f>
        <v>#REF!</v>
      </c>
    </row>
    <row r="58" spans="2:29" ht="13.8" customHeight="1" x14ac:dyDescent="0.25">
      <c r="B58" s="10" t="e">
        <f>'Data Entry'!#REF!</f>
        <v>#REF!</v>
      </c>
      <c r="C58" s="10" t="e">
        <f>'Data Entry'!#REF!</f>
        <v>#REF!</v>
      </c>
      <c r="D58" s="10" t="e">
        <f>'Data Entry'!#REF!</f>
        <v>#REF!</v>
      </c>
      <c r="E58" s="10" t="e">
        <f>'Data Entry'!#REF!</f>
        <v>#REF!</v>
      </c>
      <c r="F58" s="10" t="e">
        <f>'Data Entry'!#REF!</f>
        <v>#REF!</v>
      </c>
      <c r="G58" s="10" t="e">
        <f>'Data Entry'!#REF!</f>
        <v>#REF!</v>
      </c>
      <c r="H58" s="10" t="e">
        <f>'Data Entry'!#REF!</f>
        <v>#REF!</v>
      </c>
      <c r="I58" s="10" t="e">
        <f>'Data Entry'!#REF!</f>
        <v>#REF!</v>
      </c>
      <c r="J58" s="10" t="e">
        <f>'Data Entry'!#REF!</f>
        <v>#REF!</v>
      </c>
      <c r="K58" s="10" t="e">
        <f>'Data Entry'!#REF!</f>
        <v>#REF!</v>
      </c>
      <c r="L58" t="e">
        <f>'Data Entry'!#REF!</f>
        <v>#REF!</v>
      </c>
      <c r="M58" t="e">
        <f>'Data Entry'!#REF!</f>
        <v>#REF!</v>
      </c>
      <c r="N58" s="13" t="e">
        <f>'Data Entry'!#REF!</f>
        <v>#REF!</v>
      </c>
      <c r="O58" s="15" t="e">
        <f>'Data Entry'!#REF!</f>
        <v>#REF!</v>
      </c>
      <c r="P58" s="15" t="e">
        <f>'Data Entry'!#REF!</f>
        <v>#REF!</v>
      </c>
      <c r="Q58" s="15" t="e">
        <f>'Data Entry'!#REF!</f>
        <v>#REF!</v>
      </c>
      <c r="R58" s="15" t="e">
        <f>'Data Entry'!#REF!</f>
        <v>#REF!</v>
      </c>
      <c r="S58" s="15" t="e">
        <f>'Data Entry'!#REF!</f>
        <v>#REF!</v>
      </c>
      <c r="T58" s="15" t="e">
        <f>IF('Data Entry'!#REF!=-1,"",'Data Entry'!#REF!)</f>
        <v>#REF!</v>
      </c>
      <c r="U58" s="15" t="e">
        <f>IF('Data Entry'!#REF!=-1,"",'Data Entry'!#REF!)</f>
        <v>#REF!</v>
      </c>
      <c r="V58" s="15" t="e">
        <f>IF('Data Entry'!#REF!=-99,"",'Data Entry'!#REF!)</f>
        <v>#REF!</v>
      </c>
      <c r="W58" s="15" t="e">
        <f>IF('Data Entry'!#REF!=-99,"",'Data Entry'!#REF!)</f>
        <v>#REF!</v>
      </c>
      <c r="X58" s="15" t="e">
        <f>'Data Entry'!#REF!</f>
        <v>#REF!</v>
      </c>
      <c r="Y58" s="15" t="e">
        <f>'Data Entry'!#REF!</f>
        <v>#REF!</v>
      </c>
      <c r="Z58" s="15" t="e">
        <f>'Data Entry'!#REF!</f>
        <v>#REF!</v>
      </c>
      <c r="AA58" s="15" t="e">
        <f>IF('Data Entry'!#REF!=-99,"",'Data Entry'!#REF!)</f>
        <v>#REF!</v>
      </c>
      <c r="AB58" s="15" t="e">
        <f>IF('Data Entry'!#REF!=-99,"",'Data Entry'!#REF!)</f>
        <v>#REF!</v>
      </c>
      <c r="AC58" s="15" t="e">
        <f>'Data Entry'!#REF!</f>
        <v>#REF!</v>
      </c>
    </row>
    <row r="59" spans="2:29" ht="13.8" customHeight="1" x14ac:dyDescent="0.25">
      <c r="B59" s="10" t="e">
        <f>'Data Entry'!#REF!</f>
        <v>#REF!</v>
      </c>
      <c r="C59" s="10" t="e">
        <f>'Data Entry'!#REF!</f>
        <v>#REF!</v>
      </c>
      <c r="D59" s="10" t="e">
        <f>'Data Entry'!#REF!</f>
        <v>#REF!</v>
      </c>
      <c r="E59" s="10" t="e">
        <f>'Data Entry'!#REF!</f>
        <v>#REF!</v>
      </c>
      <c r="F59" s="10" t="e">
        <f>'Data Entry'!#REF!</f>
        <v>#REF!</v>
      </c>
      <c r="G59" s="10" t="e">
        <f>'Data Entry'!#REF!</f>
        <v>#REF!</v>
      </c>
      <c r="H59" s="10" t="e">
        <f>'Data Entry'!#REF!</f>
        <v>#REF!</v>
      </c>
      <c r="I59" s="10" t="e">
        <f>'Data Entry'!#REF!</f>
        <v>#REF!</v>
      </c>
      <c r="J59" s="10" t="e">
        <f>'Data Entry'!#REF!</f>
        <v>#REF!</v>
      </c>
      <c r="K59" s="10" t="e">
        <f>'Data Entry'!#REF!</f>
        <v>#REF!</v>
      </c>
      <c r="L59" t="e">
        <f>'Data Entry'!#REF!</f>
        <v>#REF!</v>
      </c>
      <c r="M59" t="e">
        <f>'Data Entry'!#REF!</f>
        <v>#REF!</v>
      </c>
      <c r="N59" s="13" t="e">
        <f>'Data Entry'!#REF!</f>
        <v>#REF!</v>
      </c>
      <c r="O59" s="15" t="e">
        <f>'Data Entry'!#REF!</f>
        <v>#REF!</v>
      </c>
      <c r="P59" s="15" t="e">
        <f>'Data Entry'!#REF!</f>
        <v>#REF!</v>
      </c>
      <c r="Q59" s="15" t="e">
        <f>'Data Entry'!#REF!</f>
        <v>#REF!</v>
      </c>
      <c r="R59" s="15" t="e">
        <f>'Data Entry'!#REF!</f>
        <v>#REF!</v>
      </c>
      <c r="S59" s="15" t="e">
        <f>'Data Entry'!#REF!</f>
        <v>#REF!</v>
      </c>
      <c r="T59" s="15" t="e">
        <f>IF('Data Entry'!#REF!=-1,"",'Data Entry'!#REF!)</f>
        <v>#REF!</v>
      </c>
      <c r="U59" s="15" t="e">
        <f>IF('Data Entry'!#REF!=-1,"",'Data Entry'!#REF!)</f>
        <v>#REF!</v>
      </c>
      <c r="V59" s="15" t="e">
        <f>IF('Data Entry'!#REF!=-99,"",'Data Entry'!#REF!)</f>
        <v>#REF!</v>
      </c>
      <c r="W59" s="15" t="e">
        <f>IF('Data Entry'!#REF!=-99,"",'Data Entry'!#REF!)</f>
        <v>#REF!</v>
      </c>
      <c r="X59" s="15" t="e">
        <f>'Data Entry'!#REF!</f>
        <v>#REF!</v>
      </c>
      <c r="Y59" s="15" t="e">
        <f>'Data Entry'!#REF!</f>
        <v>#REF!</v>
      </c>
      <c r="Z59" s="15" t="e">
        <f>'Data Entry'!#REF!</f>
        <v>#REF!</v>
      </c>
      <c r="AA59" s="15" t="e">
        <f>IF('Data Entry'!#REF!=-99,"",'Data Entry'!#REF!)</f>
        <v>#REF!</v>
      </c>
      <c r="AB59" s="15" t="e">
        <f>IF('Data Entry'!#REF!=-99,"",'Data Entry'!#REF!)</f>
        <v>#REF!</v>
      </c>
      <c r="AC59" s="15" t="e">
        <f>'Data Entry'!#REF!</f>
        <v>#REF!</v>
      </c>
    </row>
    <row r="60" spans="2:29" ht="13.8" customHeight="1" x14ac:dyDescent="0.25">
      <c r="B60" s="10" t="e">
        <f>'Data Entry'!#REF!</f>
        <v>#REF!</v>
      </c>
      <c r="C60" s="10" t="e">
        <f>'Data Entry'!#REF!</f>
        <v>#REF!</v>
      </c>
      <c r="D60" s="10" t="e">
        <f>'Data Entry'!#REF!</f>
        <v>#REF!</v>
      </c>
      <c r="E60" s="10" t="e">
        <f>'Data Entry'!#REF!</f>
        <v>#REF!</v>
      </c>
      <c r="F60" s="10" t="e">
        <f>'Data Entry'!#REF!</f>
        <v>#REF!</v>
      </c>
      <c r="G60" s="10" t="e">
        <f>'Data Entry'!#REF!</f>
        <v>#REF!</v>
      </c>
      <c r="H60" s="10" t="e">
        <f>'Data Entry'!#REF!</f>
        <v>#REF!</v>
      </c>
      <c r="I60" s="10" t="e">
        <f>'Data Entry'!#REF!</f>
        <v>#REF!</v>
      </c>
      <c r="J60" s="10" t="e">
        <f>'Data Entry'!#REF!</f>
        <v>#REF!</v>
      </c>
      <c r="K60" s="10" t="e">
        <f>'Data Entry'!#REF!</f>
        <v>#REF!</v>
      </c>
      <c r="L60" t="e">
        <f>'Data Entry'!#REF!</f>
        <v>#REF!</v>
      </c>
      <c r="M60" t="e">
        <f>'Data Entry'!#REF!</f>
        <v>#REF!</v>
      </c>
      <c r="N60" s="13" t="e">
        <f>'Data Entry'!#REF!</f>
        <v>#REF!</v>
      </c>
      <c r="O60" s="15" t="e">
        <f>'Data Entry'!#REF!</f>
        <v>#REF!</v>
      </c>
      <c r="P60" s="15" t="e">
        <f>'Data Entry'!#REF!</f>
        <v>#REF!</v>
      </c>
      <c r="Q60" s="15" t="e">
        <f>'Data Entry'!#REF!</f>
        <v>#REF!</v>
      </c>
      <c r="R60" s="15" t="e">
        <f>'Data Entry'!#REF!</f>
        <v>#REF!</v>
      </c>
      <c r="S60" s="15" t="e">
        <f>'Data Entry'!#REF!</f>
        <v>#REF!</v>
      </c>
      <c r="T60" s="15" t="e">
        <f>IF('Data Entry'!#REF!=-1,"",'Data Entry'!#REF!)</f>
        <v>#REF!</v>
      </c>
      <c r="U60" s="15" t="e">
        <f>IF('Data Entry'!#REF!=-1,"",'Data Entry'!#REF!)</f>
        <v>#REF!</v>
      </c>
      <c r="V60" s="15" t="e">
        <f>IF('Data Entry'!#REF!=-99,"",'Data Entry'!#REF!)</f>
        <v>#REF!</v>
      </c>
      <c r="W60" s="15" t="e">
        <f>IF('Data Entry'!#REF!=-99,"",'Data Entry'!#REF!)</f>
        <v>#REF!</v>
      </c>
      <c r="X60" s="15" t="e">
        <f>'Data Entry'!#REF!</f>
        <v>#REF!</v>
      </c>
      <c r="Y60" s="15" t="e">
        <f>'Data Entry'!#REF!</f>
        <v>#REF!</v>
      </c>
      <c r="Z60" s="15" t="e">
        <f>'Data Entry'!#REF!</f>
        <v>#REF!</v>
      </c>
      <c r="AA60" s="15" t="e">
        <f>IF('Data Entry'!#REF!=-99,"",'Data Entry'!#REF!)</f>
        <v>#REF!</v>
      </c>
      <c r="AB60" s="15" t="e">
        <f>IF('Data Entry'!#REF!=-99,"",'Data Entry'!#REF!)</f>
        <v>#REF!</v>
      </c>
      <c r="AC60" s="15" t="e">
        <f>'Data Entry'!#REF!</f>
        <v>#REF!</v>
      </c>
    </row>
    <row r="61" spans="2:29" ht="13.8" customHeight="1" x14ac:dyDescent="0.25">
      <c r="B61" s="10" t="e">
        <f>'Data Entry'!#REF!</f>
        <v>#REF!</v>
      </c>
      <c r="C61" s="10" t="e">
        <f>'Data Entry'!#REF!</f>
        <v>#REF!</v>
      </c>
      <c r="D61" s="10" t="e">
        <f>'Data Entry'!#REF!</f>
        <v>#REF!</v>
      </c>
      <c r="E61" s="10" t="e">
        <f>'Data Entry'!#REF!</f>
        <v>#REF!</v>
      </c>
      <c r="F61" s="10" t="e">
        <f>'Data Entry'!#REF!</f>
        <v>#REF!</v>
      </c>
      <c r="G61" s="10" t="e">
        <f>'Data Entry'!#REF!</f>
        <v>#REF!</v>
      </c>
      <c r="H61" s="10" t="e">
        <f>'Data Entry'!#REF!</f>
        <v>#REF!</v>
      </c>
      <c r="I61" s="10" t="e">
        <f>'Data Entry'!#REF!</f>
        <v>#REF!</v>
      </c>
      <c r="J61" s="10" t="e">
        <f>'Data Entry'!#REF!</f>
        <v>#REF!</v>
      </c>
      <c r="K61" s="10" t="e">
        <f>'Data Entry'!#REF!</f>
        <v>#REF!</v>
      </c>
      <c r="L61" t="e">
        <f>'Data Entry'!#REF!</f>
        <v>#REF!</v>
      </c>
      <c r="M61" t="e">
        <f>'Data Entry'!#REF!</f>
        <v>#REF!</v>
      </c>
      <c r="N61" s="13" t="e">
        <f>'Data Entry'!#REF!</f>
        <v>#REF!</v>
      </c>
      <c r="O61" s="15" t="e">
        <f>'Data Entry'!#REF!</f>
        <v>#REF!</v>
      </c>
      <c r="P61" s="15" t="e">
        <f>'Data Entry'!#REF!</f>
        <v>#REF!</v>
      </c>
      <c r="Q61" s="15" t="e">
        <f>'Data Entry'!#REF!</f>
        <v>#REF!</v>
      </c>
      <c r="R61" s="15" t="e">
        <f>'Data Entry'!#REF!</f>
        <v>#REF!</v>
      </c>
      <c r="S61" s="15" t="e">
        <f>'Data Entry'!#REF!</f>
        <v>#REF!</v>
      </c>
      <c r="T61" s="15" t="e">
        <f>IF('Data Entry'!#REF!=-1,"",'Data Entry'!#REF!)</f>
        <v>#REF!</v>
      </c>
      <c r="U61" s="15" t="e">
        <f>IF('Data Entry'!#REF!=-1,"",'Data Entry'!#REF!)</f>
        <v>#REF!</v>
      </c>
      <c r="V61" s="15" t="e">
        <f>IF('Data Entry'!#REF!=-99,"",'Data Entry'!#REF!)</f>
        <v>#REF!</v>
      </c>
      <c r="W61" s="15" t="e">
        <f>IF('Data Entry'!#REF!=-99,"",'Data Entry'!#REF!)</f>
        <v>#REF!</v>
      </c>
      <c r="X61" s="15" t="e">
        <f>'Data Entry'!#REF!</f>
        <v>#REF!</v>
      </c>
      <c r="Y61" s="15" t="e">
        <f>'Data Entry'!#REF!</f>
        <v>#REF!</v>
      </c>
      <c r="Z61" s="15" t="e">
        <f>'Data Entry'!#REF!</f>
        <v>#REF!</v>
      </c>
      <c r="AA61" s="15" t="e">
        <f>IF('Data Entry'!#REF!=-99,"",'Data Entry'!#REF!)</f>
        <v>#REF!</v>
      </c>
      <c r="AB61" s="15" t="e">
        <f>IF('Data Entry'!#REF!=-99,"",'Data Entry'!#REF!)</f>
        <v>#REF!</v>
      </c>
      <c r="AC61" s="15" t="e">
        <f>'Data Entry'!#REF!</f>
        <v>#REF!</v>
      </c>
    </row>
    <row r="62" spans="2:29" ht="13.8" customHeight="1" x14ac:dyDescent="0.25">
      <c r="B62" s="10" t="e">
        <f>'Data Entry'!#REF!</f>
        <v>#REF!</v>
      </c>
      <c r="C62" s="10" t="e">
        <f>'Data Entry'!#REF!</f>
        <v>#REF!</v>
      </c>
      <c r="D62" s="10" t="e">
        <f>'Data Entry'!#REF!</f>
        <v>#REF!</v>
      </c>
      <c r="E62" s="10" t="e">
        <f>'Data Entry'!#REF!</f>
        <v>#REF!</v>
      </c>
      <c r="F62" s="10" t="e">
        <f>'Data Entry'!#REF!</f>
        <v>#REF!</v>
      </c>
      <c r="G62" s="10" t="e">
        <f>'Data Entry'!#REF!</f>
        <v>#REF!</v>
      </c>
      <c r="H62" s="10" t="e">
        <f>'Data Entry'!#REF!</f>
        <v>#REF!</v>
      </c>
      <c r="I62" s="10" t="e">
        <f>'Data Entry'!#REF!</f>
        <v>#REF!</v>
      </c>
      <c r="J62" s="10" t="e">
        <f>'Data Entry'!#REF!</f>
        <v>#REF!</v>
      </c>
      <c r="K62" s="10" t="e">
        <f>'Data Entry'!#REF!</f>
        <v>#REF!</v>
      </c>
      <c r="L62" t="e">
        <f>'Data Entry'!#REF!</f>
        <v>#REF!</v>
      </c>
      <c r="M62" t="e">
        <f>'Data Entry'!#REF!</f>
        <v>#REF!</v>
      </c>
      <c r="N62" s="13" t="e">
        <f>'Data Entry'!#REF!</f>
        <v>#REF!</v>
      </c>
      <c r="O62" s="15" t="e">
        <f>'Data Entry'!#REF!</f>
        <v>#REF!</v>
      </c>
      <c r="P62" s="15" t="e">
        <f>'Data Entry'!#REF!</f>
        <v>#REF!</v>
      </c>
      <c r="Q62" s="15" t="e">
        <f>'Data Entry'!#REF!</f>
        <v>#REF!</v>
      </c>
      <c r="R62" s="15" t="e">
        <f>'Data Entry'!#REF!</f>
        <v>#REF!</v>
      </c>
      <c r="S62" s="15" t="e">
        <f>'Data Entry'!#REF!</f>
        <v>#REF!</v>
      </c>
      <c r="T62" s="15" t="e">
        <f>IF('Data Entry'!#REF!=-1,"",'Data Entry'!#REF!)</f>
        <v>#REF!</v>
      </c>
      <c r="U62" s="15" t="e">
        <f>IF('Data Entry'!#REF!=-1,"",'Data Entry'!#REF!)</f>
        <v>#REF!</v>
      </c>
      <c r="V62" s="15" t="e">
        <f>IF('Data Entry'!#REF!=-99,"",'Data Entry'!#REF!)</f>
        <v>#REF!</v>
      </c>
      <c r="W62" s="15" t="e">
        <f>IF('Data Entry'!#REF!=-99,"",'Data Entry'!#REF!)</f>
        <v>#REF!</v>
      </c>
      <c r="X62" s="15" t="e">
        <f>'Data Entry'!#REF!</f>
        <v>#REF!</v>
      </c>
      <c r="Y62" s="15" t="e">
        <f>'Data Entry'!#REF!</f>
        <v>#REF!</v>
      </c>
      <c r="Z62" s="15" t="e">
        <f>'Data Entry'!#REF!</f>
        <v>#REF!</v>
      </c>
      <c r="AA62" s="15" t="e">
        <f>IF('Data Entry'!#REF!=-99,"",'Data Entry'!#REF!)</f>
        <v>#REF!</v>
      </c>
      <c r="AB62" s="15" t="e">
        <f>IF('Data Entry'!#REF!=-99,"",'Data Entry'!#REF!)</f>
        <v>#REF!</v>
      </c>
      <c r="AC62" s="15" t="e">
        <f>'Data Entry'!#REF!</f>
        <v>#REF!</v>
      </c>
    </row>
    <row r="63" spans="2:29" ht="13.8" customHeight="1" x14ac:dyDescent="0.25">
      <c r="B63" s="10" t="e">
        <f>'Data Entry'!#REF!</f>
        <v>#REF!</v>
      </c>
      <c r="C63" s="10" t="e">
        <f>'Data Entry'!#REF!</f>
        <v>#REF!</v>
      </c>
      <c r="D63" s="10" t="e">
        <f>'Data Entry'!#REF!</f>
        <v>#REF!</v>
      </c>
      <c r="E63" s="10" t="e">
        <f>'Data Entry'!#REF!</f>
        <v>#REF!</v>
      </c>
      <c r="F63" s="10" t="e">
        <f>'Data Entry'!#REF!</f>
        <v>#REF!</v>
      </c>
      <c r="G63" s="10" t="e">
        <f>'Data Entry'!#REF!</f>
        <v>#REF!</v>
      </c>
      <c r="H63" s="10" t="e">
        <f>'Data Entry'!#REF!</f>
        <v>#REF!</v>
      </c>
      <c r="I63" s="10" t="e">
        <f>'Data Entry'!#REF!</f>
        <v>#REF!</v>
      </c>
      <c r="J63" s="10" t="e">
        <f>'Data Entry'!#REF!</f>
        <v>#REF!</v>
      </c>
      <c r="K63" s="10" t="e">
        <f>'Data Entry'!#REF!</f>
        <v>#REF!</v>
      </c>
      <c r="L63" t="e">
        <f>'Data Entry'!#REF!</f>
        <v>#REF!</v>
      </c>
      <c r="M63" t="e">
        <f>'Data Entry'!#REF!</f>
        <v>#REF!</v>
      </c>
      <c r="N63" s="13" t="e">
        <f>'Data Entry'!#REF!</f>
        <v>#REF!</v>
      </c>
      <c r="O63" s="15" t="e">
        <f>'Data Entry'!#REF!</f>
        <v>#REF!</v>
      </c>
      <c r="P63" s="15" t="e">
        <f>'Data Entry'!#REF!</f>
        <v>#REF!</v>
      </c>
      <c r="Q63" s="15" t="e">
        <f>'Data Entry'!#REF!</f>
        <v>#REF!</v>
      </c>
      <c r="R63" s="15" t="e">
        <f>'Data Entry'!#REF!</f>
        <v>#REF!</v>
      </c>
      <c r="S63" s="15" t="e">
        <f>'Data Entry'!#REF!</f>
        <v>#REF!</v>
      </c>
      <c r="T63" s="15" t="e">
        <f>IF('Data Entry'!#REF!=-1,"",'Data Entry'!#REF!)</f>
        <v>#REF!</v>
      </c>
      <c r="U63" s="15" t="e">
        <f>IF('Data Entry'!#REF!=-1,"",'Data Entry'!#REF!)</f>
        <v>#REF!</v>
      </c>
      <c r="V63" s="15" t="e">
        <f>IF('Data Entry'!#REF!=-99,"",'Data Entry'!#REF!)</f>
        <v>#REF!</v>
      </c>
      <c r="W63" s="15" t="e">
        <f>IF('Data Entry'!#REF!=-99,"",'Data Entry'!#REF!)</f>
        <v>#REF!</v>
      </c>
      <c r="X63" s="15" t="e">
        <f>'Data Entry'!#REF!</f>
        <v>#REF!</v>
      </c>
      <c r="Y63" s="15" t="e">
        <f>'Data Entry'!#REF!</f>
        <v>#REF!</v>
      </c>
      <c r="Z63" s="15" t="e">
        <f>'Data Entry'!#REF!</f>
        <v>#REF!</v>
      </c>
      <c r="AA63" s="15" t="e">
        <f>IF('Data Entry'!#REF!=-99,"",'Data Entry'!#REF!)</f>
        <v>#REF!</v>
      </c>
      <c r="AB63" s="15" t="e">
        <f>IF('Data Entry'!#REF!=-99,"",'Data Entry'!#REF!)</f>
        <v>#REF!</v>
      </c>
      <c r="AC63" s="15" t="e">
        <f>'Data Entry'!#REF!</f>
        <v>#REF!</v>
      </c>
    </row>
    <row r="64" spans="2:29" ht="13.8" customHeight="1" x14ac:dyDescent="0.25">
      <c r="B64" s="10" t="e">
        <f>'Data Entry'!#REF!</f>
        <v>#REF!</v>
      </c>
      <c r="C64" s="10" t="e">
        <f>'Data Entry'!#REF!</f>
        <v>#REF!</v>
      </c>
      <c r="D64" s="10" t="e">
        <f>'Data Entry'!#REF!</f>
        <v>#REF!</v>
      </c>
      <c r="E64" s="10" t="e">
        <f>'Data Entry'!#REF!</f>
        <v>#REF!</v>
      </c>
      <c r="F64" s="10" t="e">
        <f>'Data Entry'!#REF!</f>
        <v>#REF!</v>
      </c>
      <c r="G64" s="10" t="e">
        <f>'Data Entry'!#REF!</f>
        <v>#REF!</v>
      </c>
      <c r="H64" s="10" t="e">
        <f>'Data Entry'!#REF!</f>
        <v>#REF!</v>
      </c>
      <c r="I64" s="10" t="e">
        <f>'Data Entry'!#REF!</f>
        <v>#REF!</v>
      </c>
      <c r="J64" s="10" t="e">
        <f>'Data Entry'!#REF!</f>
        <v>#REF!</v>
      </c>
      <c r="K64" s="10" t="e">
        <f>'Data Entry'!#REF!</f>
        <v>#REF!</v>
      </c>
      <c r="L64" t="e">
        <f>'Data Entry'!#REF!</f>
        <v>#REF!</v>
      </c>
      <c r="M64" t="e">
        <f>'Data Entry'!#REF!</f>
        <v>#REF!</v>
      </c>
      <c r="N64" s="13" t="e">
        <f>'Data Entry'!#REF!</f>
        <v>#REF!</v>
      </c>
      <c r="O64" s="15" t="e">
        <f>'Data Entry'!#REF!</f>
        <v>#REF!</v>
      </c>
      <c r="P64" s="15" t="e">
        <f>'Data Entry'!#REF!</f>
        <v>#REF!</v>
      </c>
      <c r="Q64" s="15" t="e">
        <f>'Data Entry'!#REF!</f>
        <v>#REF!</v>
      </c>
      <c r="R64" s="15" t="e">
        <f>'Data Entry'!#REF!</f>
        <v>#REF!</v>
      </c>
      <c r="S64" s="15" t="e">
        <f>'Data Entry'!#REF!</f>
        <v>#REF!</v>
      </c>
      <c r="T64" s="15" t="e">
        <f>IF('Data Entry'!#REF!=-1,"",'Data Entry'!#REF!)</f>
        <v>#REF!</v>
      </c>
      <c r="U64" s="15" t="e">
        <f>IF('Data Entry'!#REF!=-1,"",'Data Entry'!#REF!)</f>
        <v>#REF!</v>
      </c>
      <c r="V64" s="15" t="e">
        <f>IF('Data Entry'!#REF!=-99,"",'Data Entry'!#REF!)</f>
        <v>#REF!</v>
      </c>
      <c r="W64" s="15" t="e">
        <f>IF('Data Entry'!#REF!=-99,"",'Data Entry'!#REF!)</f>
        <v>#REF!</v>
      </c>
      <c r="X64" s="15" t="e">
        <f>'Data Entry'!#REF!</f>
        <v>#REF!</v>
      </c>
      <c r="Y64" s="15" t="e">
        <f>'Data Entry'!#REF!</f>
        <v>#REF!</v>
      </c>
      <c r="Z64" s="15" t="e">
        <f>'Data Entry'!#REF!</f>
        <v>#REF!</v>
      </c>
      <c r="AA64" s="15" t="e">
        <f>IF('Data Entry'!#REF!=-99,"",'Data Entry'!#REF!)</f>
        <v>#REF!</v>
      </c>
      <c r="AB64" s="15" t="e">
        <f>IF('Data Entry'!#REF!=-99,"",'Data Entry'!#REF!)</f>
        <v>#REF!</v>
      </c>
      <c r="AC64" s="15" t="e">
        <f>'Data Entry'!#REF!</f>
        <v>#REF!</v>
      </c>
    </row>
    <row r="65" spans="2:29" ht="13.8" customHeight="1" x14ac:dyDescent="0.25">
      <c r="B65" s="10" t="e">
        <f>'Data Entry'!#REF!</f>
        <v>#REF!</v>
      </c>
      <c r="C65" s="10" t="e">
        <f>'Data Entry'!#REF!</f>
        <v>#REF!</v>
      </c>
      <c r="D65" s="10" t="e">
        <f>'Data Entry'!#REF!</f>
        <v>#REF!</v>
      </c>
      <c r="E65" s="10" t="e">
        <f>'Data Entry'!#REF!</f>
        <v>#REF!</v>
      </c>
      <c r="F65" s="10" t="e">
        <f>'Data Entry'!#REF!</f>
        <v>#REF!</v>
      </c>
      <c r="G65" s="10" t="e">
        <f>'Data Entry'!#REF!</f>
        <v>#REF!</v>
      </c>
      <c r="H65" s="10" t="e">
        <f>'Data Entry'!#REF!</f>
        <v>#REF!</v>
      </c>
      <c r="I65" s="10" t="e">
        <f>'Data Entry'!#REF!</f>
        <v>#REF!</v>
      </c>
      <c r="J65" s="10" t="e">
        <f>'Data Entry'!#REF!</f>
        <v>#REF!</v>
      </c>
      <c r="K65" s="10" t="e">
        <f>'Data Entry'!#REF!</f>
        <v>#REF!</v>
      </c>
      <c r="L65" t="e">
        <f>'Data Entry'!#REF!</f>
        <v>#REF!</v>
      </c>
      <c r="M65" t="e">
        <f>'Data Entry'!#REF!</f>
        <v>#REF!</v>
      </c>
      <c r="N65" s="13" t="e">
        <f>'Data Entry'!#REF!</f>
        <v>#REF!</v>
      </c>
      <c r="O65" s="15" t="e">
        <f>'Data Entry'!#REF!</f>
        <v>#REF!</v>
      </c>
      <c r="P65" s="15" t="e">
        <f>'Data Entry'!#REF!</f>
        <v>#REF!</v>
      </c>
      <c r="Q65" s="15" t="e">
        <f>'Data Entry'!#REF!</f>
        <v>#REF!</v>
      </c>
      <c r="R65" s="15" t="e">
        <f>'Data Entry'!#REF!</f>
        <v>#REF!</v>
      </c>
      <c r="S65" s="15" t="e">
        <f>'Data Entry'!#REF!</f>
        <v>#REF!</v>
      </c>
      <c r="T65" s="15" t="e">
        <f>IF('Data Entry'!#REF!=-1,"",'Data Entry'!#REF!)</f>
        <v>#REF!</v>
      </c>
      <c r="U65" s="15" t="e">
        <f>IF('Data Entry'!#REF!=-1,"",'Data Entry'!#REF!)</f>
        <v>#REF!</v>
      </c>
      <c r="V65" s="15" t="e">
        <f>IF('Data Entry'!#REF!=-99,"",'Data Entry'!#REF!)</f>
        <v>#REF!</v>
      </c>
      <c r="W65" s="15" t="e">
        <f>IF('Data Entry'!#REF!=-99,"",'Data Entry'!#REF!)</f>
        <v>#REF!</v>
      </c>
      <c r="X65" s="15" t="e">
        <f>'Data Entry'!#REF!</f>
        <v>#REF!</v>
      </c>
      <c r="Y65" s="15" t="e">
        <f>'Data Entry'!#REF!</f>
        <v>#REF!</v>
      </c>
      <c r="Z65" s="15" t="e">
        <f>'Data Entry'!#REF!</f>
        <v>#REF!</v>
      </c>
      <c r="AA65" s="15" t="e">
        <f>IF('Data Entry'!#REF!=-99,"",'Data Entry'!#REF!)</f>
        <v>#REF!</v>
      </c>
      <c r="AB65" s="15" t="e">
        <f>IF('Data Entry'!#REF!=-99,"",'Data Entry'!#REF!)</f>
        <v>#REF!</v>
      </c>
      <c r="AC65" s="15" t="e">
        <f>'Data Entry'!#REF!</f>
        <v>#REF!</v>
      </c>
    </row>
    <row r="66" spans="2:29" ht="13.8" customHeight="1" x14ac:dyDescent="0.25">
      <c r="B66" s="10" t="e">
        <f>'Data Entry'!#REF!</f>
        <v>#REF!</v>
      </c>
      <c r="C66" s="10" t="e">
        <f>'Data Entry'!#REF!</f>
        <v>#REF!</v>
      </c>
      <c r="D66" s="10" t="e">
        <f>'Data Entry'!#REF!</f>
        <v>#REF!</v>
      </c>
      <c r="E66" s="10" t="e">
        <f>'Data Entry'!#REF!</f>
        <v>#REF!</v>
      </c>
      <c r="F66" s="10" t="e">
        <f>'Data Entry'!#REF!</f>
        <v>#REF!</v>
      </c>
      <c r="G66" s="10" t="e">
        <f>'Data Entry'!#REF!</f>
        <v>#REF!</v>
      </c>
      <c r="H66" s="10" t="e">
        <f>'Data Entry'!#REF!</f>
        <v>#REF!</v>
      </c>
      <c r="I66" s="10" t="e">
        <f>'Data Entry'!#REF!</f>
        <v>#REF!</v>
      </c>
      <c r="J66" s="10" t="e">
        <f>'Data Entry'!#REF!</f>
        <v>#REF!</v>
      </c>
      <c r="K66" s="10" t="e">
        <f>'Data Entry'!#REF!</f>
        <v>#REF!</v>
      </c>
      <c r="L66" t="e">
        <f>'Data Entry'!#REF!</f>
        <v>#REF!</v>
      </c>
      <c r="M66" t="e">
        <f>'Data Entry'!#REF!</f>
        <v>#REF!</v>
      </c>
      <c r="N66" s="13" t="e">
        <f>'Data Entry'!#REF!</f>
        <v>#REF!</v>
      </c>
      <c r="O66" s="15" t="e">
        <f>'Data Entry'!#REF!</f>
        <v>#REF!</v>
      </c>
      <c r="P66" s="15" t="e">
        <f>'Data Entry'!#REF!</f>
        <v>#REF!</v>
      </c>
      <c r="Q66" s="15" t="e">
        <f>'Data Entry'!#REF!</f>
        <v>#REF!</v>
      </c>
      <c r="R66" s="15" t="e">
        <f>'Data Entry'!#REF!</f>
        <v>#REF!</v>
      </c>
      <c r="S66" s="15" t="e">
        <f>'Data Entry'!#REF!</f>
        <v>#REF!</v>
      </c>
      <c r="T66" s="15" t="e">
        <f>IF('Data Entry'!#REF!=-1,"",'Data Entry'!#REF!)</f>
        <v>#REF!</v>
      </c>
      <c r="U66" s="15" t="e">
        <f>IF('Data Entry'!#REF!=-1,"",'Data Entry'!#REF!)</f>
        <v>#REF!</v>
      </c>
      <c r="V66" s="15" t="e">
        <f>IF('Data Entry'!#REF!=-99,"",'Data Entry'!#REF!)</f>
        <v>#REF!</v>
      </c>
      <c r="W66" s="15" t="e">
        <f>IF('Data Entry'!#REF!=-99,"",'Data Entry'!#REF!)</f>
        <v>#REF!</v>
      </c>
      <c r="X66" s="15" t="e">
        <f>'Data Entry'!#REF!</f>
        <v>#REF!</v>
      </c>
      <c r="Y66" s="15" t="e">
        <f>'Data Entry'!#REF!</f>
        <v>#REF!</v>
      </c>
      <c r="Z66" s="15" t="e">
        <f>'Data Entry'!#REF!</f>
        <v>#REF!</v>
      </c>
      <c r="AA66" s="15" t="e">
        <f>IF('Data Entry'!#REF!=-99,"",'Data Entry'!#REF!)</f>
        <v>#REF!</v>
      </c>
      <c r="AB66" s="15" t="e">
        <f>IF('Data Entry'!#REF!=-99,"",'Data Entry'!#REF!)</f>
        <v>#REF!</v>
      </c>
      <c r="AC66" s="15" t="e">
        <f>'Data Entry'!#REF!</f>
        <v>#REF!</v>
      </c>
    </row>
    <row r="67" spans="2:29" ht="13.8" customHeight="1" x14ac:dyDescent="0.25">
      <c r="B67" s="10" t="e">
        <f>'Data Entry'!#REF!</f>
        <v>#REF!</v>
      </c>
      <c r="C67" s="10" t="e">
        <f>'Data Entry'!#REF!</f>
        <v>#REF!</v>
      </c>
      <c r="D67" s="10" t="e">
        <f>'Data Entry'!#REF!</f>
        <v>#REF!</v>
      </c>
      <c r="E67" s="10" t="e">
        <f>'Data Entry'!#REF!</f>
        <v>#REF!</v>
      </c>
      <c r="F67" s="10" t="e">
        <f>'Data Entry'!#REF!</f>
        <v>#REF!</v>
      </c>
      <c r="G67" s="10" t="e">
        <f>'Data Entry'!#REF!</f>
        <v>#REF!</v>
      </c>
      <c r="H67" s="10" t="e">
        <f>'Data Entry'!#REF!</f>
        <v>#REF!</v>
      </c>
      <c r="I67" s="10" t="e">
        <f>'Data Entry'!#REF!</f>
        <v>#REF!</v>
      </c>
      <c r="J67" s="10" t="e">
        <f>'Data Entry'!#REF!</f>
        <v>#REF!</v>
      </c>
      <c r="K67" s="10" t="e">
        <f>'Data Entry'!#REF!</f>
        <v>#REF!</v>
      </c>
      <c r="L67" t="e">
        <f>'Data Entry'!#REF!</f>
        <v>#REF!</v>
      </c>
      <c r="M67" t="e">
        <f>'Data Entry'!#REF!</f>
        <v>#REF!</v>
      </c>
      <c r="N67" s="13" t="e">
        <f>'Data Entry'!#REF!</f>
        <v>#REF!</v>
      </c>
      <c r="O67" s="15" t="e">
        <f>'Data Entry'!#REF!</f>
        <v>#REF!</v>
      </c>
      <c r="P67" s="15" t="e">
        <f>'Data Entry'!#REF!</f>
        <v>#REF!</v>
      </c>
      <c r="Q67" s="15" t="e">
        <f>'Data Entry'!#REF!</f>
        <v>#REF!</v>
      </c>
      <c r="R67" s="15" t="e">
        <f>'Data Entry'!#REF!</f>
        <v>#REF!</v>
      </c>
      <c r="S67" s="15" t="e">
        <f>'Data Entry'!#REF!</f>
        <v>#REF!</v>
      </c>
      <c r="T67" s="15" t="e">
        <f>IF('Data Entry'!#REF!=-1,"",'Data Entry'!#REF!)</f>
        <v>#REF!</v>
      </c>
      <c r="U67" s="15" t="e">
        <f>IF('Data Entry'!#REF!=-1,"",'Data Entry'!#REF!)</f>
        <v>#REF!</v>
      </c>
      <c r="V67" s="15" t="e">
        <f>IF('Data Entry'!#REF!=-99,"",'Data Entry'!#REF!)</f>
        <v>#REF!</v>
      </c>
      <c r="W67" s="15" t="e">
        <f>IF('Data Entry'!#REF!=-99,"",'Data Entry'!#REF!)</f>
        <v>#REF!</v>
      </c>
      <c r="X67" s="15" t="e">
        <f>'Data Entry'!#REF!</f>
        <v>#REF!</v>
      </c>
      <c r="Y67" s="15" t="e">
        <f>'Data Entry'!#REF!</f>
        <v>#REF!</v>
      </c>
      <c r="Z67" s="15" t="e">
        <f>'Data Entry'!#REF!</f>
        <v>#REF!</v>
      </c>
      <c r="AA67" s="15" t="e">
        <f>IF('Data Entry'!#REF!=-99,"",'Data Entry'!#REF!)</f>
        <v>#REF!</v>
      </c>
      <c r="AB67" s="15" t="e">
        <f>IF('Data Entry'!#REF!=-99,"",'Data Entry'!#REF!)</f>
        <v>#REF!</v>
      </c>
      <c r="AC67" s="15" t="e">
        <f>'Data Entry'!#REF!</f>
        <v>#REF!</v>
      </c>
    </row>
    <row r="68" spans="2:29" ht="13.8" customHeight="1" x14ac:dyDescent="0.25">
      <c r="B68" s="10" t="e">
        <f>'Data Entry'!#REF!</f>
        <v>#REF!</v>
      </c>
      <c r="C68" s="10" t="e">
        <f>'Data Entry'!#REF!</f>
        <v>#REF!</v>
      </c>
      <c r="D68" s="10" t="e">
        <f>'Data Entry'!#REF!</f>
        <v>#REF!</v>
      </c>
      <c r="E68" s="10" t="e">
        <f>'Data Entry'!#REF!</f>
        <v>#REF!</v>
      </c>
      <c r="F68" s="10" t="e">
        <f>'Data Entry'!#REF!</f>
        <v>#REF!</v>
      </c>
      <c r="G68" s="10" t="e">
        <f>'Data Entry'!#REF!</f>
        <v>#REF!</v>
      </c>
      <c r="H68" s="10" t="e">
        <f>'Data Entry'!#REF!</f>
        <v>#REF!</v>
      </c>
      <c r="I68" s="10" t="e">
        <f>'Data Entry'!#REF!</f>
        <v>#REF!</v>
      </c>
      <c r="J68" s="10" t="e">
        <f>'Data Entry'!#REF!</f>
        <v>#REF!</v>
      </c>
      <c r="K68" s="10" t="e">
        <f>'Data Entry'!#REF!</f>
        <v>#REF!</v>
      </c>
      <c r="L68" t="e">
        <f>'Data Entry'!#REF!</f>
        <v>#REF!</v>
      </c>
      <c r="M68" t="e">
        <f>'Data Entry'!#REF!</f>
        <v>#REF!</v>
      </c>
      <c r="N68" s="13" t="e">
        <f>'Data Entry'!#REF!</f>
        <v>#REF!</v>
      </c>
      <c r="O68" s="15" t="e">
        <f>'Data Entry'!#REF!</f>
        <v>#REF!</v>
      </c>
      <c r="P68" s="15" t="e">
        <f>'Data Entry'!#REF!</f>
        <v>#REF!</v>
      </c>
      <c r="Q68" s="15" t="e">
        <f>'Data Entry'!#REF!</f>
        <v>#REF!</v>
      </c>
      <c r="R68" s="15" t="e">
        <f>'Data Entry'!#REF!</f>
        <v>#REF!</v>
      </c>
      <c r="S68" s="15" t="e">
        <f>'Data Entry'!#REF!</f>
        <v>#REF!</v>
      </c>
      <c r="T68" s="15" t="e">
        <f>IF('Data Entry'!#REF!=-1,"",'Data Entry'!#REF!)</f>
        <v>#REF!</v>
      </c>
      <c r="U68" s="15" t="e">
        <f>IF('Data Entry'!#REF!=-1,"",'Data Entry'!#REF!)</f>
        <v>#REF!</v>
      </c>
      <c r="V68" s="15" t="e">
        <f>IF('Data Entry'!#REF!=-99,"",'Data Entry'!#REF!)</f>
        <v>#REF!</v>
      </c>
      <c r="W68" s="15" t="e">
        <f>IF('Data Entry'!#REF!=-99,"",'Data Entry'!#REF!)</f>
        <v>#REF!</v>
      </c>
      <c r="X68" s="15" t="e">
        <f>'Data Entry'!#REF!</f>
        <v>#REF!</v>
      </c>
      <c r="Y68" s="15" t="e">
        <f>'Data Entry'!#REF!</f>
        <v>#REF!</v>
      </c>
      <c r="Z68" s="15" t="e">
        <f>'Data Entry'!#REF!</f>
        <v>#REF!</v>
      </c>
      <c r="AA68" s="15" t="e">
        <f>IF('Data Entry'!#REF!=-99,"",'Data Entry'!#REF!)</f>
        <v>#REF!</v>
      </c>
      <c r="AB68" s="15" t="e">
        <f>IF('Data Entry'!#REF!=-99,"",'Data Entry'!#REF!)</f>
        <v>#REF!</v>
      </c>
      <c r="AC68" s="15" t="e">
        <f>'Data Entry'!#REF!</f>
        <v>#REF!</v>
      </c>
    </row>
    <row r="69" spans="2:29" ht="13.8" customHeight="1" x14ac:dyDescent="0.25">
      <c r="B69" s="10" t="e">
        <f>'Data Entry'!#REF!</f>
        <v>#REF!</v>
      </c>
      <c r="C69" s="10" t="e">
        <f>'Data Entry'!#REF!</f>
        <v>#REF!</v>
      </c>
      <c r="D69" s="10" t="e">
        <f>'Data Entry'!#REF!</f>
        <v>#REF!</v>
      </c>
      <c r="E69" s="10" t="e">
        <f>'Data Entry'!#REF!</f>
        <v>#REF!</v>
      </c>
      <c r="F69" s="10" t="e">
        <f>'Data Entry'!#REF!</f>
        <v>#REF!</v>
      </c>
      <c r="G69" s="10" t="e">
        <f>'Data Entry'!#REF!</f>
        <v>#REF!</v>
      </c>
      <c r="H69" s="10" t="e">
        <f>'Data Entry'!#REF!</f>
        <v>#REF!</v>
      </c>
      <c r="I69" s="10" t="e">
        <f>'Data Entry'!#REF!</f>
        <v>#REF!</v>
      </c>
      <c r="J69" s="10" t="e">
        <f>'Data Entry'!#REF!</f>
        <v>#REF!</v>
      </c>
      <c r="K69" s="10" t="e">
        <f>'Data Entry'!#REF!</f>
        <v>#REF!</v>
      </c>
      <c r="L69" t="e">
        <f>'Data Entry'!#REF!</f>
        <v>#REF!</v>
      </c>
      <c r="M69" t="e">
        <f>'Data Entry'!#REF!</f>
        <v>#REF!</v>
      </c>
      <c r="N69" s="13" t="e">
        <f>'Data Entry'!#REF!</f>
        <v>#REF!</v>
      </c>
      <c r="O69" s="15" t="e">
        <f>'Data Entry'!#REF!</f>
        <v>#REF!</v>
      </c>
      <c r="P69" s="15" t="e">
        <f>'Data Entry'!#REF!</f>
        <v>#REF!</v>
      </c>
      <c r="Q69" s="15" t="e">
        <f>'Data Entry'!#REF!</f>
        <v>#REF!</v>
      </c>
      <c r="R69" s="15" t="e">
        <f>'Data Entry'!#REF!</f>
        <v>#REF!</v>
      </c>
      <c r="S69" s="15" t="e">
        <f>'Data Entry'!#REF!</f>
        <v>#REF!</v>
      </c>
      <c r="T69" s="15" t="e">
        <f>IF('Data Entry'!#REF!=-1,"",'Data Entry'!#REF!)</f>
        <v>#REF!</v>
      </c>
      <c r="U69" s="15" t="e">
        <f>IF('Data Entry'!#REF!=-1,"",'Data Entry'!#REF!)</f>
        <v>#REF!</v>
      </c>
      <c r="V69" s="15" t="e">
        <f>IF('Data Entry'!#REF!=-99,"",'Data Entry'!#REF!)</f>
        <v>#REF!</v>
      </c>
      <c r="W69" s="15" t="e">
        <f>IF('Data Entry'!#REF!=-99,"",'Data Entry'!#REF!)</f>
        <v>#REF!</v>
      </c>
      <c r="X69" s="15" t="e">
        <f>'Data Entry'!#REF!</f>
        <v>#REF!</v>
      </c>
      <c r="Y69" s="15" t="e">
        <f>'Data Entry'!#REF!</f>
        <v>#REF!</v>
      </c>
      <c r="Z69" s="15" t="e">
        <f>'Data Entry'!#REF!</f>
        <v>#REF!</v>
      </c>
      <c r="AA69" s="15" t="e">
        <f>IF('Data Entry'!#REF!=-99,"",'Data Entry'!#REF!)</f>
        <v>#REF!</v>
      </c>
      <c r="AB69" s="15" t="e">
        <f>IF('Data Entry'!#REF!=-99,"",'Data Entry'!#REF!)</f>
        <v>#REF!</v>
      </c>
      <c r="AC69" s="15" t="e">
        <f>'Data Entry'!#REF!</f>
        <v>#REF!</v>
      </c>
    </row>
    <row r="70" spans="2:29" ht="13.8" customHeight="1" x14ac:dyDescent="0.25">
      <c r="B70" s="10" t="e">
        <f>'Data Entry'!#REF!</f>
        <v>#REF!</v>
      </c>
      <c r="C70" s="10" t="e">
        <f>'Data Entry'!#REF!</f>
        <v>#REF!</v>
      </c>
      <c r="D70" s="10" t="e">
        <f>'Data Entry'!#REF!</f>
        <v>#REF!</v>
      </c>
      <c r="E70" s="10" t="e">
        <f>'Data Entry'!#REF!</f>
        <v>#REF!</v>
      </c>
      <c r="F70" s="10" t="e">
        <f>'Data Entry'!#REF!</f>
        <v>#REF!</v>
      </c>
      <c r="G70" s="10" t="e">
        <f>'Data Entry'!#REF!</f>
        <v>#REF!</v>
      </c>
      <c r="H70" s="10" t="e">
        <f>'Data Entry'!#REF!</f>
        <v>#REF!</v>
      </c>
      <c r="I70" s="10" t="e">
        <f>'Data Entry'!#REF!</f>
        <v>#REF!</v>
      </c>
      <c r="J70" s="10" t="e">
        <f>'Data Entry'!#REF!</f>
        <v>#REF!</v>
      </c>
      <c r="K70" s="10" t="e">
        <f>'Data Entry'!#REF!</f>
        <v>#REF!</v>
      </c>
      <c r="L70" t="e">
        <f>'Data Entry'!#REF!</f>
        <v>#REF!</v>
      </c>
      <c r="M70" t="e">
        <f>'Data Entry'!#REF!</f>
        <v>#REF!</v>
      </c>
      <c r="N70" s="13" t="e">
        <f>'Data Entry'!#REF!</f>
        <v>#REF!</v>
      </c>
      <c r="O70" s="15" t="e">
        <f>'Data Entry'!#REF!</f>
        <v>#REF!</v>
      </c>
      <c r="P70" s="15" t="e">
        <f>'Data Entry'!#REF!</f>
        <v>#REF!</v>
      </c>
      <c r="Q70" s="15" t="e">
        <f>'Data Entry'!#REF!</f>
        <v>#REF!</v>
      </c>
      <c r="R70" s="15" t="e">
        <f>'Data Entry'!#REF!</f>
        <v>#REF!</v>
      </c>
      <c r="S70" s="15" t="e">
        <f>'Data Entry'!#REF!</f>
        <v>#REF!</v>
      </c>
      <c r="T70" s="15" t="e">
        <f>IF('Data Entry'!#REF!=-1,"",'Data Entry'!#REF!)</f>
        <v>#REF!</v>
      </c>
      <c r="U70" s="15" t="e">
        <f>IF('Data Entry'!#REF!=-1,"",'Data Entry'!#REF!)</f>
        <v>#REF!</v>
      </c>
      <c r="V70" s="15" t="e">
        <f>IF('Data Entry'!#REF!=-99,"",'Data Entry'!#REF!)</f>
        <v>#REF!</v>
      </c>
      <c r="W70" s="15" t="e">
        <f>IF('Data Entry'!#REF!=-99,"",'Data Entry'!#REF!)</f>
        <v>#REF!</v>
      </c>
      <c r="X70" s="15" t="e">
        <f>'Data Entry'!#REF!</f>
        <v>#REF!</v>
      </c>
      <c r="Y70" s="15" t="e">
        <f>'Data Entry'!#REF!</f>
        <v>#REF!</v>
      </c>
      <c r="Z70" s="15" t="e">
        <f>'Data Entry'!#REF!</f>
        <v>#REF!</v>
      </c>
      <c r="AA70" s="15" t="e">
        <f>IF('Data Entry'!#REF!=-99,"",'Data Entry'!#REF!)</f>
        <v>#REF!</v>
      </c>
      <c r="AB70" s="15" t="e">
        <f>IF('Data Entry'!#REF!=-99,"",'Data Entry'!#REF!)</f>
        <v>#REF!</v>
      </c>
      <c r="AC70" s="15" t="e">
        <f>'Data Entry'!#REF!</f>
        <v>#REF!</v>
      </c>
    </row>
    <row r="71" spans="2:29" ht="13.8" customHeight="1" x14ac:dyDescent="0.25">
      <c r="B71" s="10" t="e">
        <f>'Data Entry'!#REF!</f>
        <v>#REF!</v>
      </c>
      <c r="C71" s="10" t="e">
        <f>'Data Entry'!#REF!</f>
        <v>#REF!</v>
      </c>
      <c r="D71" s="10" t="e">
        <f>'Data Entry'!#REF!</f>
        <v>#REF!</v>
      </c>
      <c r="E71" s="10" t="e">
        <f>'Data Entry'!#REF!</f>
        <v>#REF!</v>
      </c>
      <c r="F71" s="10" t="e">
        <f>'Data Entry'!#REF!</f>
        <v>#REF!</v>
      </c>
      <c r="G71" s="10" t="e">
        <f>'Data Entry'!#REF!</f>
        <v>#REF!</v>
      </c>
      <c r="H71" s="10" t="e">
        <f>'Data Entry'!#REF!</f>
        <v>#REF!</v>
      </c>
      <c r="I71" s="10" t="e">
        <f>'Data Entry'!#REF!</f>
        <v>#REF!</v>
      </c>
      <c r="J71" s="10" t="e">
        <f>'Data Entry'!#REF!</f>
        <v>#REF!</v>
      </c>
      <c r="K71" s="10" t="e">
        <f>'Data Entry'!#REF!</f>
        <v>#REF!</v>
      </c>
      <c r="L71" t="e">
        <f>'Data Entry'!#REF!</f>
        <v>#REF!</v>
      </c>
      <c r="M71" t="e">
        <f>'Data Entry'!#REF!</f>
        <v>#REF!</v>
      </c>
      <c r="N71" s="13" t="e">
        <f>'Data Entry'!#REF!</f>
        <v>#REF!</v>
      </c>
      <c r="O71" s="15" t="e">
        <f>'Data Entry'!#REF!</f>
        <v>#REF!</v>
      </c>
      <c r="P71" s="15" t="e">
        <f>'Data Entry'!#REF!</f>
        <v>#REF!</v>
      </c>
      <c r="Q71" s="15" t="e">
        <f>'Data Entry'!#REF!</f>
        <v>#REF!</v>
      </c>
      <c r="R71" s="15" t="e">
        <f>'Data Entry'!#REF!</f>
        <v>#REF!</v>
      </c>
      <c r="S71" s="15" t="e">
        <f>'Data Entry'!#REF!</f>
        <v>#REF!</v>
      </c>
      <c r="T71" s="15" t="e">
        <f>IF('Data Entry'!#REF!=-1,"",'Data Entry'!#REF!)</f>
        <v>#REF!</v>
      </c>
      <c r="U71" s="15" t="e">
        <f>IF('Data Entry'!#REF!=-1,"",'Data Entry'!#REF!)</f>
        <v>#REF!</v>
      </c>
      <c r="V71" s="15" t="e">
        <f>IF('Data Entry'!#REF!=-99,"",'Data Entry'!#REF!)</f>
        <v>#REF!</v>
      </c>
      <c r="W71" s="15" t="e">
        <f>IF('Data Entry'!#REF!=-99,"",'Data Entry'!#REF!)</f>
        <v>#REF!</v>
      </c>
      <c r="X71" s="15" t="e">
        <f>'Data Entry'!#REF!</f>
        <v>#REF!</v>
      </c>
      <c r="Y71" s="15" t="e">
        <f>'Data Entry'!#REF!</f>
        <v>#REF!</v>
      </c>
      <c r="Z71" s="15" t="e">
        <f>'Data Entry'!#REF!</f>
        <v>#REF!</v>
      </c>
      <c r="AA71" s="15" t="e">
        <f>IF('Data Entry'!#REF!=-99,"",'Data Entry'!#REF!)</f>
        <v>#REF!</v>
      </c>
      <c r="AB71" s="15" t="e">
        <f>IF('Data Entry'!#REF!=-99,"",'Data Entry'!#REF!)</f>
        <v>#REF!</v>
      </c>
      <c r="AC71" s="15" t="e">
        <f>'Data Entry'!#REF!</f>
        <v>#REF!</v>
      </c>
    </row>
    <row r="72" spans="2:29" ht="13.8" customHeight="1" x14ac:dyDescent="0.25">
      <c r="B72" s="10" t="e">
        <f>'Data Entry'!#REF!</f>
        <v>#REF!</v>
      </c>
      <c r="C72" s="10" t="e">
        <f>'Data Entry'!#REF!</f>
        <v>#REF!</v>
      </c>
      <c r="D72" s="10" t="e">
        <f>'Data Entry'!#REF!</f>
        <v>#REF!</v>
      </c>
      <c r="E72" s="10" t="e">
        <f>'Data Entry'!#REF!</f>
        <v>#REF!</v>
      </c>
      <c r="F72" s="10" t="e">
        <f>'Data Entry'!#REF!</f>
        <v>#REF!</v>
      </c>
      <c r="G72" s="10" t="e">
        <f>'Data Entry'!#REF!</f>
        <v>#REF!</v>
      </c>
      <c r="H72" s="10" t="e">
        <f>'Data Entry'!#REF!</f>
        <v>#REF!</v>
      </c>
      <c r="I72" s="10" t="e">
        <f>'Data Entry'!#REF!</f>
        <v>#REF!</v>
      </c>
      <c r="J72" s="10" t="e">
        <f>'Data Entry'!#REF!</f>
        <v>#REF!</v>
      </c>
      <c r="K72" s="10" t="e">
        <f>'Data Entry'!#REF!</f>
        <v>#REF!</v>
      </c>
      <c r="L72" t="e">
        <f>'Data Entry'!#REF!</f>
        <v>#REF!</v>
      </c>
      <c r="M72" t="e">
        <f>'Data Entry'!#REF!</f>
        <v>#REF!</v>
      </c>
      <c r="N72" s="13" t="e">
        <f>'Data Entry'!#REF!</f>
        <v>#REF!</v>
      </c>
      <c r="O72" s="15" t="e">
        <f>'Data Entry'!#REF!</f>
        <v>#REF!</v>
      </c>
      <c r="P72" s="15" t="e">
        <f>'Data Entry'!#REF!</f>
        <v>#REF!</v>
      </c>
      <c r="Q72" s="15" t="e">
        <f>'Data Entry'!#REF!</f>
        <v>#REF!</v>
      </c>
      <c r="R72" s="15" t="e">
        <f>'Data Entry'!#REF!</f>
        <v>#REF!</v>
      </c>
      <c r="S72" s="15" t="e">
        <f>'Data Entry'!#REF!</f>
        <v>#REF!</v>
      </c>
      <c r="T72" s="15" t="e">
        <f>IF('Data Entry'!#REF!=-1,"",'Data Entry'!#REF!)</f>
        <v>#REF!</v>
      </c>
      <c r="U72" s="15" t="e">
        <f>IF('Data Entry'!#REF!=-1,"",'Data Entry'!#REF!)</f>
        <v>#REF!</v>
      </c>
      <c r="V72" s="15" t="e">
        <f>IF('Data Entry'!#REF!=-99,"",'Data Entry'!#REF!)</f>
        <v>#REF!</v>
      </c>
      <c r="W72" s="15" t="e">
        <f>IF('Data Entry'!#REF!=-99,"",'Data Entry'!#REF!)</f>
        <v>#REF!</v>
      </c>
      <c r="X72" s="15" t="e">
        <f>'Data Entry'!#REF!</f>
        <v>#REF!</v>
      </c>
      <c r="Y72" s="15" t="e">
        <f>'Data Entry'!#REF!</f>
        <v>#REF!</v>
      </c>
      <c r="Z72" s="15" t="e">
        <f>'Data Entry'!#REF!</f>
        <v>#REF!</v>
      </c>
      <c r="AA72" s="15" t="e">
        <f>IF('Data Entry'!#REF!=-99,"",'Data Entry'!#REF!)</f>
        <v>#REF!</v>
      </c>
      <c r="AB72" s="15" t="e">
        <f>IF('Data Entry'!#REF!=-99,"",'Data Entry'!#REF!)</f>
        <v>#REF!</v>
      </c>
      <c r="AC72" s="15" t="e">
        <f>'Data Entry'!#REF!</f>
        <v>#REF!</v>
      </c>
    </row>
    <row r="73" spans="2:29" ht="13.8" customHeight="1" x14ac:dyDescent="0.25">
      <c r="B73" s="10" t="e">
        <f>'Data Entry'!#REF!</f>
        <v>#REF!</v>
      </c>
      <c r="C73" s="10" t="e">
        <f>'Data Entry'!#REF!</f>
        <v>#REF!</v>
      </c>
      <c r="D73" s="10" t="e">
        <f>'Data Entry'!#REF!</f>
        <v>#REF!</v>
      </c>
      <c r="E73" s="10" t="e">
        <f>'Data Entry'!#REF!</f>
        <v>#REF!</v>
      </c>
      <c r="F73" s="10" t="e">
        <f>'Data Entry'!#REF!</f>
        <v>#REF!</v>
      </c>
      <c r="G73" s="10" t="e">
        <f>'Data Entry'!#REF!</f>
        <v>#REF!</v>
      </c>
      <c r="H73" s="10" t="e">
        <f>'Data Entry'!#REF!</f>
        <v>#REF!</v>
      </c>
      <c r="I73" s="10" t="e">
        <f>'Data Entry'!#REF!</f>
        <v>#REF!</v>
      </c>
      <c r="J73" s="10" t="e">
        <f>'Data Entry'!#REF!</f>
        <v>#REF!</v>
      </c>
      <c r="K73" s="10" t="e">
        <f>'Data Entry'!#REF!</f>
        <v>#REF!</v>
      </c>
      <c r="L73" t="e">
        <f>'Data Entry'!#REF!</f>
        <v>#REF!</v>
      </c>
      <c r="M73" t="e">
        <f>'Data Entry'!#REF!</f>
        <v>#REF!</v>
      </c>
      <c r="N73" s="13" t="e">
        <f>'Data Entry'!#REF!</f>
        <v>#REF!</v>
      </c>
      <c r="O73" s="15" t="e">
        <f>'Data Entry'!#REF!</f>
        <v>#REF!</v>
      </c>
      <c r="P73" s="15" t="e">
        <f>'Data Entry'!#REF!</f>
        <v>#REF!</v>
      </c>
      <c r="Q73" s="15" t="e">
        <f>'Data Entry'!#REF!</f>
        <v>#REF!</v>
      </c>
      <c r="R73" s="15" t="e">
        <f>'Data Entry'!#REF!</f>
        <v>#REF!</v>
      </c>
      <c r="S73" s="15" t="e">
        <f>'Data Entry'!#REF!</f>
        <v>#REF!</v>
      </c>
      <c r="T73" s="15" t="e">
        <f>IF('Data Entry'!#REF!=-1,"",'Data Entry'!#REF!)</f>
        <v>#REF!</v>
      </c>
      <c r="U73" s="15" t="e">
        <f>IF('Data Entry'!#REF!=-1,"",'Data Entry'!#REF!)</f>
        <v>#REF!</v>
      </c>
      <c r="V73" s="15" t="e">
        <f>IF('Data Entry'!#REF!=-99,"",'Data Entry'!#REF!)</f>
        <v>#REF!</v>
      </c>
      <c r="W73" s="15" t="e">
        <f>IF('Data Entry'!#REF!=-99,"",'Data Entry'!#REF!)</f>
        <v>#REF!</v>
      </c>
      <c r="X73" s="15" t="e">
        <f>'Data Entry'!#REF!</f>
        <v>#REF!</v>
      </c>
      <c r="Y73" s="15" t="e">
        <f>'Data Entry'!#REF!</f>
        <v>#REF!</v>
      </c>
      <c r="Z73" s="15" t="e">
        <f>'Data Entry'!#REF!</f>
        <v>#REF!</v>
      </c>
      <c r="AA73" s="15" t="e">
        <f>IF('Data Entry'!#REF!=-99,"",'Data Entry'!#REF!)</f>
        <v>#REF!</v>
      </c>
      <c r="AB73" s="15" t="e">
        <f>IF('Data Entry'!#REF!=-99,"",'Data Entry'!#REF!)</f>
        <v>#REF!</v>
      </c>
      <c r="AC73" s="15" t="e">
        <f>'Data Entry'!#REF!</f>
        <v>#REF!</v>
      </c>
    </row>
    <row r="74" spans="2:29" ht="13.8" customHeight="1" x14ac:dyDescent="0.25">
      <c r="B74" s="10" t="e">
        <f>'Data Entry'!#REF!</f>
        <v>#REF!</v>
      </c>
      <c r="C74" s="10" t="e">
        <f>'Data Entry'!#REF!</f>
        <v>#REF!</v>
      </c>
      <c r="D74" s="10" t="e">
        <f>'Data Entry'!#REF!</f>
        <v>#REF!</v>
      </c>
      <c r="E74" s="10" t="e">
        <f>'Data Entry'!#REF!</f>
        <v>#REF!</v>
      </c>
      <c r="F74" s="10" t="e">
        <f>'Data Entry'!#REF!</f>
        <v>#REF!</v>
      </c>
      <c r="G74" s="10" t="e">
        <f>'Data Entry'!#REF!</f>
        <v>#REF!</v>
      </c>
      <c r="H74" s="10" t="e">
        <f>'Data Entry'!#REF!</f>
        <v>#REF!</v>
      </c>
      <c r="I74" s="10" t="e">
        <f>'Data Entry'!#REF!</f>
        <v>#REF!</v>
      </c>
      <c r="J74" s="10" t="e">
        <f>'Data Entry'!#REF!</f>
        <v>#REF!</v>
      </c>
      <c r="K74" s="10" t="e">
        <f>'Data Entry'!#REF!</f>
        <v>#REF!</v>
      </c>
      <c r="L74" t="e">
        <f>'Data Entry'!#REF!</f>
        <v>#REF!</v>
      </c>
      <c r="M74" t="e">
        <f>'Data Entry'!#REF!</f>
        <v>#REF!</v>
      </c>
      <c r="N74" s="13" t="e">
        <f>'Data Entry'!#REF!</f>
        <v>#REF!</v>
      </c>
      <c r="O74" s="15" t="e">
        <f>'Data Entry'!#REF!</f>
        <v>#REF!</v>
      </c>
      <c r="P74" s="15" t="e">
        <f>'Data Entry'!#REF!</f>
        <v>#REF!</v>
      </c>
      <c r="Q74" s="15" t="e">
        <f>'Data Entry'!#REF!</f>
        <v>#REF!</v>
      </c>
      <c r="R74" s="15" t="e">
        <f>'Data Entry'!#REF!</f>
        <v>#REF!</v>
      </c>
      <c r="S74" s="15" t="e">
        <f>'Data Entry'!#REF!</f>
        <v>#REF!</v>
      </c>
      <c r="T74" s="15" t="e">
        <f>IF('Data Entry'!#REF!=-1,"",'Data Entry'!#REF!)</f>
        <v>#REF!</v>
      </c>
      <c r="U74" s="15" t="e">
        <f>IF('Data Entry'!#REF!=-1,"",'Data Entry'!#REF!)</f>
        <v>#REF!</v>
      </c>
      <c r="V74" s="15" t="e">
        <f>IF('Data Entry'!#REF!=-99,"",'Data Entry'!#REF!)</f>
        <v>#REF!</v>
      </c>
      <c r="W74" s="15" t="e">
        <f>IF('Data Entry'!#REF!=-99,"",'Data Entry'!#REF!)</f>
        <v>#REF!</v>
      </c>
      <c r="X74" s="15" t="e">
        <f>'Data Entry'!#REF!</f>
        <v>#REF!</v>
      </c>
      <c r="Y74" s="15" t="e">
        <f>'Data Entry'!#REF!</f>
        <v>#REF!</v>
      </c>
      <c r="Z74" s="15" t="e">
        <f>'Data Entry'!#REF!</f>
        <v>#REF!</v>
      </c>
      <c r="AA74" s="15" t="e">
        <f>IF('Data Entry'!#REF!=-99,"",'Data Entry'!#REF!)</f>
        <v>#REF!</v>
      </c>
      <c r="AB74" s="15" t="e">
        <f>IF('Data Entry'!#REF!=-99,"",'Data Entry'!#REF!)</f>
        <v>#REF!</v>
      </c>
      <c r="AC74" s="15" t="e">
        <f>'Data Entry'!#REF!</f>
        <v>#REF!</v>
      </c>
    </row>
    <row r="75" spans="2:29" ht="13.8" customHeight="1" x14ac:dyDescent="0.25">
      <c r="B75" s="10" t="e">
        <f>'Data Entry'!#REF!</f>
        <v>#REF!</v>
      </c>
      <c r="C75" s="10" t="e">
        <f>'Data Entry'!#REF!</f>
        <v>#REF!</v>
      </c>
      <c r="D75" s="10" t="e">
        <f>'Data Entry'!#REF!</f>
        <v>#REF!</v>
      </c>
      <c r="E75" s="10" t="e">
        <f>'Data Entry'!#REF!</f>
        <v>#REF!</v>
      </c>
      <c r="F75" s="10" t="e">
        <f>'Data Entry'!#REF!</f>
        <v>#REF!</v>
      </c>
      <c r="G75" s="10" t="e">
        <f>'Data Entry'!#REF!</f>
        <v>#REF!</v>
      </c>
      <c r="H75" s="10" t="e">
        <f>'Data Entry'!#REF!</f>
        <v>#REF!</v>
      </c>
      <c r="I75" s="10" t="e">
        <f>'Data Entry'!#REF!</f>
        <v>#REF!</v>
      </c>
      <c r="J75" s="10" t="e">
        <f>'Data Entry'!#REF!</f>
        <v>#REF!</v>
      </c>
      <c r="K75" s="10" t="e">
        <f>'Data Entry'!#REF!</f>
        <v>#REF!</v>
      </c>
      <c r="L75" t="e">
        <f>'Data Entry'!#REF!</f>
        <v>#REF!</v>
      </c>
      <c r="M75" t="e">
        <f>'Data Entry'!#REF!</f>
        <v>#REF!</v>
      </c>
      <c r="N75" s="13" t="e">
        <f>'Data Entry'!#REF!</f>
        <v>#REF!</v>
      </c>
      <c r="O75" s="15" t="e">
        <f>'Data Entry'!#REF!</f>
        <v>#REF!</v>
      </c>
      <c r="P75" s="15" t="e">
        <f>'Data Entry'!#REF!</f>
        <v>#REF!</v>
      </c>
      <c r="Q75" s="15" t="e">
        <f>'Data Entry'!#REF!</f>
        <v>#REF!</v>
      </c>
      <c r="R75" s="15" t="e">
        <f>'Data Entry'!#REF!</f>
        <v>#REF!</v>
      </c>
      <c r="S75" s="15" t="e">
        <f>'Data Entry'!#REF!</f>
        <v>#REF!</v>
      </c>
      <c r="T75" s="15" t="e">
        <f>IF('Data Entry'!#REF!=-1,"",'Data Entry'!#REF!)</f>
        <v>#REF!</v>
      </c>
      <c r="U75" s="15" t="e">
        <f>IF('Data Entry'!#REF!=-1,"",'Data Entry'!#REF!)</f>
        <v>#REF!</v>
      </c>
      <c r="V75" s="15" t="e">
        <f>IF('Data Entry'!#REF!=-99,"",'Data Entry'!#REF!)</f>
        <v>#REF!</v>
      </c>
      <c r="W75" s="15" t="e">
        <f>IF('Data Entry'!#REF!=-99,"",'Data Entry'!#REF!)</f>
        <v>#REF!</v>
      </c>
      <c r="X75" s="15" t="e">
        <f>'Data Entry'!#REF!</f>
        <v>#REF!</v>
      </c>
      <c r="Y75" s="15" t="e">
        <f>'Data Entry'!#REF!</f>
        <v>#REF!</v>
      </c>
      <c r="Z75" s="15" t="e">
        <f>'Data Entry'!#REF!</f>
        <v>#REF!</v>
      </c>
      <c r="AA75" s="15" t="e">
        <f>IF('Data Entry'!#REF!=-99,"",'Data Entry'!#REF!)</f>
        <v>#REF!</v>
      </c>
      <c r="AB75" s="15" t="e">
        <f>IF('Data Entry'!#REF!=-99,"",'Data Entry'!#REF!)</f>
        <v>#REF!</v>
      </c>
      <c r="AC75" s="15" t="e">
        <f>'Data Entry'!#REF!</f>
        <v>#REF!</v>
      </c>
    </row>
    <row r="76" spans="2:29" ht="13.8" customHeight="1" x14ac:dyDescent="0.25">
      <c r="B76" s="10" t="e">
        <f>'Data Entry'!#REF!</f>
        <v>#REF!</v>
      </c>
      <c r="C76" s="10" t="e">
        <f>'Data Entry'!#REF!</f>
        <v>#REF!</v>
      </c>
      <c r="D76" s="10" t="e">
        <f>'Data Entry'!#REF!</f>
        <v>#REF!</v>
      </c>
      <c r="E76" s="10" t="e">
        <f>'Data Entry'!#REF!</f>
        <v>#REF!</v>
      </c>
      <c r="F76" s="10" t="e">
        <f>'Data Entry'!#REF!</f>
        <v>#REF!</v>
      </c>
      <c r="G76" s="10" t="e">
        <f>'Data Entry'!#REF!</f>
        <v>#REF!</v>
      </c>
      <c r="H76" s="10" t="e">
        <f>'Data Entry'!#REF!</f>
        <v>#REF!</v>
      </c>
      <c r="I76" s="10" t="e">
        <f>'Data Entry'!#REF!</f>
        <v>#REF!</v>
      </c>
      <c r="J76" s="10" t="e">
        <f>'Data Entry'!#REF!</f>
        <v>#REF!</v>
      </c>
      <c r="K76" s="10" t="e">
        <f>'Data Entry'!#REF!</f>
        <v>#REF!</v>
      </c>
      <c r="L76" t="e">
        <f>'Data Entry'!#REF!</f>
        <v>#REF!</v>
      </c>
      <c r="M76" t="e">
        <f>'Data Entry'!#REF!</f>
        <v>#REF!</v>
      </c>
      <c r="N76" s="13" t="e">
        <f>'Data Entry'!#REF!</f>
        <v>#REF!</v>
      </c>
      <c r="O76" s="15" t="e">
        <f>'Data Entry'!#REF!</f>
        <v>#REF!</v>
      </c>
      <c r="P76" s="15" t="e">
        <f>'Data Entry'!#REF!</f>
        <v>#REF!</v>
      </c>
      <c r="Q76" s="15" t="e">
        <f>'Data Entry'!#REF!</f>
        <v>#REF!</v>
      </c>
      <c r="R76" s="15" t="e">
        <f>'Data Entry'!#REF!</f>
        <v>#REF!</v>
      </c>
      <c r="S76" s="15" t="e">
        <f>'Data Entry'!#REF!</f>
        <v>#REF!</v>
      </c>
      <c r="T76" s="15" t="e">
        <f>IF('Data Entry'!#REF!=-1,"",'Data Entry'!#REF!)</f>
        <v>#REF!</v>
      </c>
      <c r="U76" s="15" t="e">
        <f>IF('Data Entry'!#REF!=-1,"",'Data Entry'!#REF!)</f>
        <v>#REF!</v>
      </c>
      <c r="V76" s="15" t="e">
        <f>IF('Data Entry'!#REF!=-99,"",'Data Entry'!#REF!)</f>
        <v>#REF!</v>
      </c>
      <c r="W76" s="15" t="e">
        <f>IF('Data Entry'!#REF!=-99,"",'Data Entry'!#REF!)</f>
        <v>#REF!</v>
      </c>
      <c r="X76" s="15" t="e">
        <f>'Data Entry'!#REF!</f>
        <v>#REF!</v>
      </c>
      <c r="Y76" s="15" t="e">
        <f>'Data Entry'!#REF!</f>
        <v>#REF!</v>
      </c>
      <c r="Z76" s="15" t="e">
        <f>'Data Entry'!#REF!</f>
        <v>#REF!</v>
      </c>
      <c r="AA76" s="15" t="e">
        <f>IF('Data Entry'!#REF!=-99,"",'Data Entry'!#REF!)</f>
        <v>#REF!</v>
      </c>
      <c r="AB76" s="15" t="e">
        <f>IF('Data Entry'!#REF!=-99,"",'Data Entry'!#REF!)</f>
        <v>#REF!</v>
      </c>
      <c r="AC76" s="15" t="e">
        <f>'Data Entry'!#REF!</f>
        <v>#REF!</v>
      </c>
    </row>
    <row r="77" spans="2:29" ht="13.8" customHeight="1" x14ac:dyDescent="0.25">
      <c r="B77" s="10" t="e">
        <f>'Data Entry'!#REF!</f>
        <v>#REF!</v>
      </c>
      <c r="C77" s="10" t="e">
        <f>'Data Entry'!#REF!</f>
        <v>#REF!</v>
      </c>
      <c r="D77" s="10" t="e">
        <f>'Data Entry'!#REF!</f>
        <v>#REF!</v>
      </c>
      <c r="E77" s="10" t="e">
        <f>'Data Entry'!#REF!</f>
        <v>#REF!</v>
      </c>
      <c r="F77" s="10" t="e">
        <f>'Data Entry'!#REF!</f>
        <v>#REF!</v>
      </c>
      <c r="G77" s="10" t="e">
        <f>'Data Entry'!#REF!</f>
        <v>#REF!</v>
      </c>
      <c r="H77" s="10" t="e">
        <f>'Data Entry'!#REF!</f>
        <v>#REF!</v>
      </c>
      <c r="I77" s="10" t="e">
        <f>'Data Entry'!#REF!</f>
        <v>#REF!</v>
      </c>
      <c r="J77" s="10" t="e">
        <f>'Data Entry'!#REF!</f>
        <v>#REF!</v>
      </c>
      <c r="K77" s="10" t="e">
        <f>'Data Entry'!#REF!</f>
        <v>#REF!</v>
      </c>
      <c r="L77" t="e">
        <f>'Data Entry'!#REF!</f>
        <v>#REF!</v>
      </c>
      <c r="M77" t="e">
        <f>'Data Entry'!#REF!</f>
        <v>#REF!</v>
      </c>
      <c r="N77" s="13" t="e">
        <f>'Data Entry'!#REF!</f>
        <v>#REF!</v>
      </c>
      <c r="O77" s="15" t="e">
        <f>'Data Entry'!#REF!</f>
        <v>#REF!</v>
      </c>
      <c r="P77" s="15" t="e">
        <f>'Data Entry'!#REF!</f>
        <v>#REF!</v>
      </c>
      <c r="Q77" s="15" t="e">
        <f>'Data Entry'!#REF!</f>
        <v>#REF!</v>
      </c>
      <c r="R77" s="15" t="e">
        <f>'Data Entry'!#REF!</f>
        <v>#REF!</v>
      </c>
      <c r="S77" s="15" t="e">
        <f>'Data Entry'!#REF!</f>
        <v>#REF!</v>
      </c>
      <c r="T77" s="15" t="e">
        <f>IF('Data Entry'!#REF!=-1,"",'Data Entry'!#REF!)</f>
        <v>#REF!</v>
      </c>
      <c r="U77" s="15" t="e">
        <f>IF('Data Entry'!#REF!=-1,"",'Data Entry'!#REF!)</f>
        <v>#REF!</v>
      </c>
      <c r="V77" s="15" t="e">
        <f>IF('Data Entry'!#REF!=-99,"",'Data Entry'!#REF!)</f>
        <v>#REF!</v>
      </c>
      <c r="W77" s="15" t="e">
        <f>IF('Data Entry'!#REF!=-99,"",'Data Entry'!#REF!)</f>
        <v>#REF!</v>
      </c>
      <c r="X77" s="15" t="e">
        <f>'Data Entry'!#REF!</f>
        <v>#REF!</v>
      </c>
      <c r="Y77" s="15" t="e">
        <f>'Data Entry'!#REF!</f>
        <v>#REF!</v>
      </c>
      <c r="Z77" s="15" t="e">
        <f>'Data Entry'!#REF!</f>
        <v>#REF!</v>
      </c>
      <c r="AA77" s="15" t="e">
        <f>IF('Data Entry'!#REF!=-99,"",'Data Entry'!#REF!)</f>
        <v>#REF!</v>
      </c>
      <c r="AB77" s="15" t="e">
        <f>IF('Data Entry'!#REF!=-99,"",'Data Entry'!#REF!)</f>
        <v>#REF!</v>
      </c>
      <c r="AC77" s="15" t="e">
        <f>'Data Entry'!#REF!</f>
        <v>#REF!</v>
      </c>
    </row>
    <row r="78" spans="2:29" ht="13.8" customHeight="1" x14ac:dyDescent="0.25">
      <c r="B78" s="10" t="e">
        <f>'Data Entry'!#REF!</f>
        <v>#REF!</v>
      </c>
      <c r="C78" s="10" t="e">
        <f>'Data Entry'!#REF!</f>
        <v>#REF!</v>
      </c>
      <c r="D78" s="10" t="e">
        <f>'Data Entry'!#REF!</f>
        <v>#REF!</v>
      </c>
      <c r="E78" s="10" t="e">
        <f>'Data Entry'!#REF!</f>
        <v>#REF!</v>
      </c>
      <c r="F78" s="10" t="e">
        <f>'Data Entry'!#REF!</f>
        <v>#REF!</v>
      </c>
      <c r="G78" s="10" t="e">
        <f>'Data Entry'!#REF!</f>
        <v>#REF!</v>
      </c>
      <c r="H78" s="10" t="e">
        <f>'Data Entry'!#REF!</f>
        <v>#REF!</v>
      </c>
      <c r="I78" s="10" t="e">
        <f>'Data Entry'!#REF!</f>
        <v>#REF!</v>
      </c>
      <c r="J78" s="10" t="e">
        <f>'Data Entry'!#REF!</f>
        <v>#REF!</v>
      </c>
      <c r="K78" s="10" t="e">
        <f>'Data Entry'!#REF!</f>
        <v>#REF!</v>
      </c>
      <c r="L78" t="e">
        <f>'Data Entry'!#REF!</f>
        <v>#REF!</v>
      </c>
      <c r="M78" t="e">
        <f>'Data Entry'!#REF!</f>
        <v>#REF!</v>
      </c>
      <c r="N78" s="13" t="e">
        <f>'Data Entry'!#REF!</f>
        <v>#REF!</v>
      </c>
      <c r="O78" s="15" t="e">
        <f>'Data Entry'!#REF!</f>
        <v>#REF!</v>
      </c>
      <c r="P78" s="15" t="e">
        <f>'Data Entry'!#REF!</f>
        <v>#REF!</v>
      </c>
      <c r="Q78" s="15" t="e">
        <f>'Data Entry'!#REF!</f>
        <v>#REF!</v>
      </c>
      <c r="R78" s="15" t="e">
        <f>'Data Entry'!#REF!</f>
        <v>#REF!</v>
      </c>
      <c r="S78" s="15" t="e">
        <f>'Data Entry'!#REF!</f>
        <v>#REF!</v>
      </c>
      <c r="T78" s="15" t="e">
        <f>IF('Data Entry'!#REF!=-1,"",'Data Entry'!#REF!)</f>
        <v>#REF!</v>
      </c>
      <c r="U78" s="15" t="e">
        <f>IF('Data Entry'!#REF!=-1,"",'Data Entry'!#REF!)</f>
        <v>#REF!</v>
      </c>
      <c r="V78" s="15" t="e">
        <f>IF('Data Entry'!#REF!=-99,"",'Data Entry'!#REF!)</f>
        <v>#REF!</v>
      </c>
      <c r="W78" s="15" t="e">
        <f>IF('Data Entry'!#REF!=-99,"",'Data Entry'!#REF!)</f>
        <v>#REF!</v>
      </c>
      <c r="X78" s="15" t="e">
        <f>'Data Entry'!#REF!</f>
        <v>#REF!</v>
      </c>
      <c r="Y78" s="15" t="e">
        <f>'Data Entry'!#REF!</f>
        <v>#REF!</v>
      </c>
      <c r="Z78" s="15" t="e">
        <f>'Data Entry'!#REF!</f>
        <v>#REF!</v>
      </c>
      <c r="AA78" s="15" t="e">
        <f>IF('Data Entry'!#REF!=-99,"",'Data Entry'!#REF!)</f>
        <v>#REF!</v>
      </c>
      <c r="AB78" s="15" t="e">
        <f>IF('Data Entry'!#REF!=-99,"",'Data Entry'!#REF!)</f>
        <v>#REF!</v>
      </c>
      <c r="AC78" s="15" t="e">
        <f>'Data Entry'!#REF!</f>
        <v>#REF!</v>
      </c>
    </row>
    <row r="79" spans="2:29" ht="13.8" customHeight="1" x14ac:dyDescent="0.25">
      <c r="B79" s="10" t="e">
        <f>'Data Entry'!#REF!</f>
        <v>#REF!</v>
      </c>
      <c r="C79" s="10" t="e">
        <f>'Data Entry'!#REF!</f>
        <v>#REF!</v>
      </c>
      <c r="D79" s="10" t="e">
        <f>'Data Entry'!#REF!</f>
        <v>#REF!</v>
      </c>
      <c r="E79" s="10" t="e">
        <f>'Data Entry'!#REF!</f>
        <v>#REF!</v>
      </c>
      <c r="F79" s="10" t="e">
        <f>'Data Entry'!#REF!</f>
        <v>#REF!</v>
      </c>
      <c r="G79" s="10" t="e">
        <f>'Data Entry'!#REF!</f>
        <v>#REF!</v>
      </c>
      <c r="H79" s="10" t="e">
        <f>'Data Entry'!#REF!</f>
        <v>#REF!</v>
      </c>
      <c r="I79" s="10" t="e">
        <f>'Data Entry'!#REF!</f>
        <v>#REF!</v>
      </c>
      <c r="J79" s="10" t="e">
        <f>'Data Entry'!#REF!</f>
        <v>#REF!</v>
      </c>
      <c r="K79" s="10" t="e">
        <f>'Data Entry'!#REF!</f>
        <v>#REF!</v>
      </c>
      <c r="L79" t="e">
        <f>'Data Entry'!#REF!</f>
        <v>#REF!</v>
      </c>
      <c r="M79" t="e">
        <f>'Data Entry'!#REF!</f>
        <v>#REF!</v>
      </c>
      <c r="N79" s="13" t="e">
        <f>'Data Entry'!#REF!</f>
        <v>#REF!</v>
      </c>
      <c r="O79" s="15" t="e">
        <f>'Data Entry'!#REF!</f>
        <v>#REF!</v>
      </c>
      <c r="P79" s="15" t="e">
        <f>'Data Entry'!#REF!</f>
        <v>#REF!</v>
      </c>
      <c r="Q79" s="15" t="e">
        <f>'Data Entry'!#REF!</f>
        <v>#REF!</v>
      </c>
      <c r="R79" s="15" t="e">
        <f>'Data Entry'!#REF!</f>
        <v>#REF!</v>
      </c>
      <c r="S79" s="15" t="e">
        <f>'Data Entry'!#REF!</f>
        <v>#REF!</v>
      </c>
      <c r="T79" s="15" t="e">
        <f>IF('Data Entry'!#REF!=-1,"",'Data Entry'!#REF!)</f>
        <v>#REF!</v>
      </c>
      <c r="U79" s="15" t="e">
        <f>IF('Data Entry'!#REF!=-1,"",'Data Entry'!#REF!)</f>
        <v>#REF!</v>
      </c>
      <c r="V79" s="15" t="e">
        <f>IF('Data Entry'!#REF!=-99,"",'Data Entry'!#REF!)</f>
        <v>#REF!</v>
      </c>
      <c r="W79" s="15" t="e">
        <f>IF('Data Entry'!#REF!=-99,"",'Data Entry'!#REF!)</f>
        <v>#REF!</v>
      </c>
      <c r="X79" s="15" t="e">
        <f>'Data Entry'!#REF!</f>
        <v>#REF!</v>
      </c>
      <c r="Y79" s="15" t="e">
        <f>'Data Entry'!#REF!</f>
        <v>#REF!</v>
      </c>
      <c r="Z79" s="15" t="e">
        <f>'Data Entry'!#REF!</f>
        <v>#REF!</v>
      </c>
      <c r="AA79" s="15" t="e">
        <f>IF('Data Entry'!#REF!=-99,"",'Data Entry'!#REF!)</f>
        <v>#REF!</v>
      </c>
      <c r="AB79" s="15" t="e">
        <f>IF('Data Entry'!#REF!=-99,"",'Data Entry'!#REF!)</f>
        <v>#REF!</v>
      </c>
      <c r="AC79" s="15" t="e">
        <f>'Data Entry'!#REF!</f>
        <v>#REF!</v>
      </c>
    </row>
    <row r="80" spans="2:29" ht="13.8" customHeight="1" x14ac:dyDescent="0.25">
      <c r="B80" s="10" t="e">
        <f>'Data Entry'!#REF!</f>
        <v>#REF!</v>
      </c>
      <c r="C80" s="10" t="e">
        <f>'Data Entry'!#REF!</f>
        <v>#REF!</v>
      </c>
      <c r="D80" s="10" t="e">
        <f>'Data Entry'!#REF!</f>
        <v>#REF!</v>
      </c>
      <c r="E80" s="10" t="e">
        <f>'Data Entry'!#REF!</f>
        <v>#REF!</v>
      </c>
      <c r="F80" s="10" t="e">
        <f>'Data Entry'!#REF!</f>
        <v>#REF!</v>
      </c>
      <c r="G80" s="10" t="e">
        <f>'Data Entry'!#REF!</f>
        <v>#REF!</v>
      </c>
      <c r="H80" s="10" t="e">
        <f>'Data Entry'!#REF!</f>
        <v>#REF!</v>
      </c>
      <c r="I80" s="10" t="e">
        <f>'Data Entry'!#REF!</f>
        <v>#REF!</v>
      </c>
      <c r="J80" s="10" t="e">
        <f>'Data Entry'!#REF!</f>
        <v>#REF!</v>
      </c>
      <c r="K80" s="10" t="e">
        <f>'Data Entry'!#REF!</f>
        <v>#REF!</v>
      </c>
      <c r="L80" t="e">
        <f>'Data Entry'!#REF!</f>
        <v>#REF!</v>
      </c>
      <c r="M80" t="e">
        <f>'Data Entry'!#REF!</f>
        <v>#REF!</v>
      </c>
      <c r="N80" s="13" t="e">
        <f>'Data Entry'!#REF!</f>
        <v>#REF!</v>
      </c>
      <c r="O80" s="15" t="e">
        <f>'Data Entry'!#REF!</f>
        <v>#REF!</v>
      </c>
      <c r="P80" s="15" t="e">
        <f>'Data Entry'!#REF!</f>
        <v>#REF!</v>
      </c>
      <c r="Q80" s="15" t="e">
        <f>'Data Entry'!#REF!</f>
        <v>#REF!</v>
      </c>
      <c r="R80" s="15" t="e">
        <f>'Data Entry'!#REF!</f>
        <v>#REF!</v>
      </c>
      <c r="S80" s="15" t="e">
        <f>'Data Entry'!#REF!</f>
        <v>#REF!</v>
      </c>
      <c r="T80" s="15" t="e">
        <f>IF('Data Entry'!#REF!=-1,"",'Data Entry'!#REF!)</f>
        <v>#REF!</v>
      </c>
      <c r="U80" s="15" t="e">
        <f>IF('Data Entry'!#REF!=-1,"",'Data Entry'!#REF!)</f>
        <v>#REF!</v>
      </c>
      <c r="V80" s="15" t="e">
        <f>IF('Data Entry'!#REF!=-99,"",'Data Entry'!#REF!)</f>
        <v>#REF!</v>
      </c>
      <c r="W80" s="15" t="e">
        <f>IF('Data Entry'!#REF!=-99,"",'Data Entry'!#REF!)</f>
        <v>#REF!</v>
      </c>
      <c r="X80" s="15" t="e">
        <f>'Data Entry'!#REF!</f>
        <v>#REF!</v>
      </c>
      <c r="Y80" s="15" t="e">
        <f>'Data Entry'!#REF!</f>
        <v>#REF!</v>
      </c>
      <c r="Z80" s="15" t="e">
        <f>'Data Entry'!#REF!</f>
        <v>#REF!</v>
      </c>
      <c r="AA80" s="15" t="e">
        <f>IF('Data Entry'!#REF!=-99,"",'Data Entry'!#REF!)</f>
        <v>#REF!</v>
      </c>
      <c r="AB80" s="15" t="e">
        <f>IF('Data Entry'!#REF!=-99,"",'Data Entry'!#REF!)</f>
        <v>#REF!</v>
      </c>
      <c r="AC80" s="15" t="e">
        <f>'Data Entry'!#REF!</f>
        <v>#REF!</v>
      </c>
    </row>
    <row r="81" spans="2:29" ht="13.8" customHeight="1" x14ac:dyDescent="0.25">
      <c r="B81" s="10" t="e">
        <f>'Data Entry'!#REF!</f>
        <v>#REF!</v>
      </c>
      <c r="C81" s="10" t="e">
        <f>'Data Entry'!#REF!</f>
        <v>#REF!</v>
      </c>
      <c r="D81" s="10" t="e">
        <f>'Data Entry'!#REF!</f>
        <v>#REF!</v>
      </c>
      <c r="E81" s="10" t="e">
        <f>'Data Entry'!#REF!</f>
        <v>#REF!</v>
      </c>
      <c r="F81" s="10" t="e">
        <f>'Data Entry'!#REF!</f>
        <v>#REF!</v>
      </c>
      <c r="G81" s="10" t="e">
        <f>'Data Entry'!#REF!</f>
        <v>#REF!</v>
      </c>
      <c r="H81" s="10" t="e">
        <f>'Data Entry'!#REF!</f>
        <v>#REF!</v>
      </c>
      <c r="I81" s="10" t="e">
        <f>'Data Entry'!#REF!</f>
        <v>#REF!</v>
      </c>
      <c r="J81" s="10" t="e">
        <f>'Data Entry'!#REF!</f>
        <v>#REF!</v>
      </c>
      <c r="K81" s="10" t="e">
        <f>'Data Entry'!#REF!</f>
        <v>#REF!</v>
      </c>
      <c r="L81" t="e">
        <f>'Data Entry'!#REF!</f>
        <v>#REF!</v>
      </c>
      <c r="M81" t="e">
        <f>'Data Entry'!#REF!</f>
        <v>#REF!</v>
      </c>
      <c r="N81" s="13" t="e">
        <f>'Data Entry'!#REF!</f>
        <v>#REF!</v>
      </c>
      <c r="O81" s="15" t="e">
        <f>'Data Entry'!#REF!</f>
        <v>#REF!</v>
      </c>
      <c r="P81" s="15" t="e">
        <f>'Data Entry'!#REF!</f>
        <v>#REF!</v>
      </c>
      <c r="Q81" s="15" t="e">
        <f>'Data Entry'!#REF!</f>
        <v>#REF!</v>
      </c>
      <c r="R81" s="15" t="e">
        <f>'Data Entry'!#REF!</f>
        <v>#REF!</v>
      </c>
      <c r="S81" s="15" t="e">
        <f>'Data Entry'!#REF!</f>
        <v>#REF!</v>
      </c>
      <c r="T81" s="15" t="e">
        <f>IF('Data Entry'!#REF!=-1,"",'Data Entry'!#REF!)</f>
        <v>#REF!</v>
      </c>
      <c r="U81" s="15" t="e">
        <f>IF('Data Entry'!#REF!=-1,"",'Data Entry'!#REF!)</f>
        <v>#REF!</v>
      </c>
      <c r="V81" s="15" t="e">
        <f>IF('Data Entry'!#REF!=-99,"",'Data Entry'!#REF!)</f>
        <v>#REF!</v>
      </c>
      <c r="W81" s="15" t="e">
        <f>IF('Data Entry'!#REF!=-99,"",'Data Entry'!#REF!)</f>
        <v>#REF!</v>
      </c>
      <c r="X81" s="15" t="e">
        <f>'Data Entry'!#REF!</f>
        <v>#REF!</v>
      </c>
      <c r="Y81" s="15" t="e">
        <f>'Data Entry'!#REF!</f>
        <v>#REF!</v>
      </c>
      <c r="Z81" s="15" t="e">
        <f>'Data Entry'!#REF!</f>
        <v>#REF!</v>
      </c>
      <c r="AA81" s="15" t="e">
        <f>IF('Data Entry'!#REF!=-99,"",'Data Entry'!#REF!)</f>
        <v>#REF!</v>
      </c>
      <c r="AB81" s="15" t="e">
        <f>IF('Data Entry'!#REF!=-99,"",'Data Entry'!#REF!)</f>
        <v>#REF!</v>
      </c>
      <c r="AC81" s="15" t="e">
        <f>'Data Entry'!#REF!</f>
        <v>#REF!</v>
      </c>
    </row>
    <row r="82" spans="2:29" ht="13.8" customHeight="1" x14ac:dyDescent="0.25">
      <c r="B82" s="10" t="e">
        <f>'Data Entry'!#REF!</f>
        <v>#REF!</v>
      </c>
      <c r="C82" s="10" t="e">
        <f>'Data Entry'!#REF!</f>
        <v>#REF!</v>
      </c>
      <c r="D82" s="10" t="e">
        <f>'Data Entry'!#REF!</f>
        <v>#REF!</v>
      </c>
      <c r="E82" s="10" t="e">
        <f>'Data Entry'!#REF!</f>
        <v>#REF!</v>
      </c>
      <c r="F82" s="10" t="e">
        <f>'Data Entry'!#REF!</f>
        <v>#REF!</v>
      </c>
      <c r="G82" s="10" t="e">
        <f>'Data Entry'!#REF!</f>
        <v>#REF!</v>
      </c>
      <c r="H82" s="10" t="e">
        <f>'Data Entry'!#REF!</f>
        <v>#REF!</v>
      </c>
      <c r="I82" s="10" t="e">
        <f>'Data Entry'!#REF!</f>
        <v>#REF!</v>
      </c>
      <c r="J82" s="10" t="e">
        <f>'Data Entry'!#REF!</f>
        <v>#REF!</v>
      </c>
      <c r="K82" s="10" t="e">
        <f>'Data Entry'!#REF!</f>
        <v>#REF!</v>
      </c>
      <c r="L82" t="e">
        <f>'Data Entry'!#REF!</f>
        <v>#REF!</v>
      </c>
      <c r="M82" t="e">
        <f>'Data Entry'!#REF!</f>
        <v>#REF!</v>
      </c>
      <c r="N82" s="13" t="e">
        <f>'Data Entry'!#REF!</f>
        <v>#REF!</v>
      </c>
      <c r="O82" s="15" t="e">
        <f>'Data Entry'!#REF!</f>
        <v>#REF!</v>
      </c>
      <c r="P82" s="15" t="e">
        <f>'Data Entry'!#REF!</f>
        <v>#REF!</v>
      </c>
      <c r="Q82" s="15" t="e">
        <f>'Data Entry'!#REF!</f>
        <v>#REF!</v>
      </c>
      <c r="R82" s="15" t="e">
        <f>'Data Entry'!#REF!</f>
        <v>#REF!</v>
      </c>
      <c r="S82" s="15" t="e">
        <f>'Data Entry'!#REF!</f>
        <v>#REF!</v>
      </c>
      <c r="T82" s="15" t="e">
        <f>IF('Data Entry'!#REF!=-1,"",'Data Entry'!#REF!)</f>
        <v>#REF!</v>
      </c>
      <c r="U82" s="15" t="e">
        <f>IF('Data Entry'!#REF!=-1,"",'Data Entry'!#REF!)</f>
        <v>#REF!</v>
      </c>
      <c r="V82" s="15" t="e">
        <f>IF('Data Entry'!#REF!=-99,"",'Data Entry'!#REF!)</f>
        <v>#REF!</v>
      </c>
      <c r="W82" s="15" t="e">
        <f>IF('Data Entry'!#REF!=-99,"",'Data Entry'!#REF!)</f>
        <v>#REF!</v>
      </c>
      <c r="X82" s="15" t="e">
        <f>'Data Entry'!#REF!</f>
        <v>#REF!</v>
      </c>
      <c r="Y82" s="15" t="e">
        <f>'Data Entry'!#REF!</f>
        <v>#REF!</v>
      </c>
      <c r="Z82" s="15" t="e">
        <f>'Data Entry'!#REF!</f>
        <v>#REF!</v>
      </c>
      <c r="AA82" s="15" t="e">
        <f>IF('Data Entry'!#REF!=-99,"",'Data Entry'!#REF!)</f>
        <v>#REF!</v>
      </c>
      <c r="AB82" s="15" t="e">
        <f>IF('Data Entry'!#REF!=-99,"",'Data Entry'!#REF!)</f>
        <v>#REF!</v>
      </c>
      <c r="AC82" s="15" t="e">
        <f>'Data Entry'!#REF!</f>
        <v>#REF!</v>
      </c>
    </row>
    <row r="83" spans="2:29" ht="13.8" customHeight="1" x14ac:dyDescent="0.25">
      <c r="B83" s="10" t="e">
        <f>'Data Entry'!#REF!</f>
        <v>#REF!</v>
      </c>
      <c r="C83" s="10" t="e">
        <f>'Data Entry'!#REF!</f>
        <v>#REF!</v>
      </c>
      <c r="D83" s="10" t="e">
        <f>'Data Entry'!#REF!</f>
        <v>#REF!</v>
      </c>
      <c r="E83" s="10" t="e">
        <f>'Data Entry'!#REF!</f>
        <v>#REF!</v>
      </c>
      <c r="F83" s="10" t="e">
        <f>'Data Entry'!#REF!</f>
        <v>#REF!</v>
      </c>
      <c r="G83" s="10" t="e">
        <f>'Data Entry'!#REF!</f>
        <v>#REF!</v>
      </c>
      <c r="H83" s="10" t="e">
        <f>'Data Entry'!#REF!</f>
        <v>#REF!</v>
      </c>
      <c r="I83" s="10" t="e">
        <f>'Data Entry'!#REF!</f>
        <v>#REF!</v>
      </c>
      <c r="J83" s="10" t="e">
        <f>'Data Entry'!#REF!</f>
        <v>#REF!</v>
      </c>
      <c r="K83" s="10" t="e">
        <f>'Data Entry'!#REF!</f>
        <v>#REF!</v>
      </c>
      <c r="L83" t="e">
        <f>'Data Entry'!#REF!</f>
        <v>#REF!</v>
      </c>
      <c r="M83" t="e">
        <f>'Data Entry'!#REF!</f>
        <v>#REF!</v>
      </c>
      <c r="N83" s="13" t="e">
        <f>'Data Entry'!#REF!</f>
        <v>#REF!</v>
      </c>
      <c r="O83" s="15" t="e">
        <f>'Data Entry'!#REF!</f>
        <v>#REF!</v>
      </c>
      <c r="P83" s="15" t="e">
        <f>'Data Entry'!#REF!</f>
        <v>#REF!</v>
      </c>
      <c r="Q83" s="15" t="e">
        <f>'Data Entry'!#REF!</f>
        <v>#REF!</v>
      </c>
      <c r="R83" s="15" t="e">
        <f>'Data Entry'!#REF!</f>
        <v>#REF!</v>
      </c>
      <c r="S83" s="15" t="e">
        <f>'Data Entry'!#REF!</f>
        <v>#REF!</v>
      </c>
      <c r="T83" s="15" t="e">
        <f>IF('Data Entry'!#REF!=-1,"",'Data Entry'!#REF!)</f>
        <v>#REF!</v>
      </c>
      <c r="U83" s="15" t="e">
        <f>IF('Data Entry'!#REF!=-1,"",'Data Entry'!#REF!)</f>
        <v>#REF!</v>
      </c>
      <c r="V83" s="15" t="e">
        <f>IF('Data Entry'!#REF!=-99,"",'Data Entry'!#REF!)</f>
        <v>#REF!</v>
      </c>
      <c r="W83" s="15" t="e">
        <f>IF('Data Entry'!#REF!=-99,"",'Data Entry'!#REF!)</f>
        <v>#REF!</v>
      </c>
      <c r="X83" s="15" t="e">
        <f>'Data Entry'!#REF!</f>
        <v>#REF!</v>
      </c>
      <c r="Y83" s="15" t="e">
        <f>'Data Entry'!#REF!</f>
        <v>#REF!</v>
      </c>
      <c r="Z83" s="15" t="e">
        <f>'Data Entry'!#REF!</f>
        <v>#REF!</v>
      </c>
      <c r="AA83" s="15" t="e">
        <f>IF('Data Entry'!#REF!=-99,"",'Data Entry'!#REF!)</f>
        <v>#REF!</v>
      </c>
      <c r="AB83" s="15" t="e">
        <f>IF('Data Entry'!#REF!=-99,"",'Data Entry'!#REF!)</f>
        <v>#REF!</v>
      </c>
      <c r="AC83" s="15" t="e">
        <f>'Data Entry'!#REF!</f>
        <v>#REF!</v>
      </c>
    </row>
    <row r="84" spans="2:29" ht="13.8" customHeight="1" x14ac:dyDescent="0.25">
      <c r="B84" s="10" t="e">
        <f>'Data Entry'!#REF!</f>
        <v>#REF!</v>
      </c>
      <c r="C84" s="10" t="e">
        <f>'Data Entry'!#REF!</f>
        <v>#REF!</v>
      </c>
      <c r="D84" s="10" t="e">
        <f>'Data Entry'!#REF!</f>
        <v>#REF!</v>
      </c>
      <c r="E84" s="10" t="e">
        <f>'Data Entry'!#REF!</f>
        <v>#REF!</v>
      </c>
      <c r="F84" s="10" t="e">
        <f>'Data Entry'!#REF!</f>
        <v>#REF!</v>
      </c>
      <c r="G84" s="10" t="e">
        <f>'Data Entry'!#REF!</f>
        <v>#REF!</v>
      </c>
      <c r="H84" s="10" t="e">
        <f>'Data Entry'!#REF!</f>
        <v>#REF!</v>
      </c>
      <c r="I84" s="10" t="e">
        <f>'Data Entry'!#REF!</f>
        <v>#REF!</v>
      </c>
      <c r="J84" s="10" t="e">
        <f>'Data Entry'!#REF!</f>
        <v>#REF!</v>
      </c>
      <c r="K84" s="10" t="e">
        <f>'Data Entry'!#REF!</f>
        <v>#REF!</v>
      </c>
      <c r="L84" t="e">
        <f>'Data Entry'!#REF!</f>
        <v>#REF!</v>
      </c>
      <c r="M84" t="e">
        <f>'Data Entry'!#REF!</f>
        <v>#REF!</v>
      </c>
      <c r="N84" s="13" t="e">
        <f>'Data Entry'!#REF!</f>
        <v>#REF!</v>
      </c>
      <c r="O84" s="15" t="e">
        <f>'Data Entry'!#REF!</f>
        <v>#REF!</v>
      </c>
      <c r="P84" s="15" t="e">
        <f>'Data Entry'!#REF!</f>
        <v>#REF!</v>
      </c>
      <c r="Q84" s="15" t="e">
        <f>'Data Entry'!#REF!</f>
        <v>#REF!</v>
      </c>
      <c r="R84" s="15" t="e">
        <f>'Data Entry'!#REF!</f>
        <v>#REF!</v>
      </c>
      <c r="S84" s="15" t="e">
        <f>'Data Entry'!#REF!</f>
        <v>#REF!</v>
      </c>
      <c r="T84" s="15" t="e">
        <f>IF('Data Entry'!#REF!=-1,"",'Data Entry'!#REF!)</f>
        <v>#REF!</v>
      </c>
      <c r="U84" s="15" t="e">
        <f>IF('Data Entry'!#REF!=-1,"",'Data Entry'!#REF!)</f>
        <v>#REF!</v>
      </c>
      <c r="V84" s="15" t="e">
        <f>IF('Data Entry'!#REF!=-99,"",'Data Entry'!#REF!)</f>
        <v>#REF!</v>
      </c>
      <c r="W84" s="15" t="e">
        <f>IF('Data Entry'!#REF!=-99,"",'Data Entry'!#REF!)</f>
        <v>#REF!</v>
      </c>
      <c r="X84" s="15" t="e">
        <f>'Data Entry'!#REF!</f>
        <v>#REF!</v>
      </c>
      <c r="Y84" s="15" t="e">
        <f>'Data Entry'!#REF!</f>
        <v>#REF!</v>
      </c>
      <c r="Z84" s="15" t="e">
        <f>'Data Entry'!#REF!</f>
        <v>#REF!</v>
      </c>
      <c r="AA84" s="15" t="e">
        <f>IF('Data Entry'!#REF!=-99,"",'Data Entry'!#REF!)</f>
        <v>#REF!</v>
      </c>
      <c r="AB84" s="15" t="e">
        <f>IF('Data Entry'!#REF!=-99,"",'Data Entry'!#REF!)</f>
        <v>#REF!</v>
      </c>
      <c r="AC84" s="15" t="e">
        <f>'Data Entry'!#REF!</f>
        <v>#REF!</v>
      </c>
    </row>
    <row r="85" spans="2:29" ht="13.8" customHeight="1" x14ac:dyDescent="0.25">
      <c r="B85" s="10" t="e">
        <f>'Data Entry'!#REF!</f>
        <v>#REF!</v>
      </c>
      <c r="C85" s="10" t="e">
        <f>'Data Entry'!#REF!</f>
        <v>#REF!</v>
      </c>
      <c r="D85" s="10" t="e">
        <f>'Data Entry'!#REF!</f>
        <v>#REF!</v>
      </c>
      <c r="E85" s="10" t="e">
        <f>'Data Entry'!#REF!</f>
        <v>#REF!</v>
      </c>
      <c r="F85" s="10" t="e">
        <f>'Data Entry'!#REF!</f>
        <v>#REF!</v>
      </c>
      <c r="G85" s="10" t="e">
        <f>'Data Entry'!#REF!</f>
        <v>#REF!</v>
      </c>
      <c r="H85" s="10" t="e">
        <f>'Data Entry'!#REF!</f>
        <v>#REF!</v>
      </c>
      <c r="I85" s="10" t="e">
        <f>'Data Entry'!#REF!</f>
        <v>#REF!</v>
      </c>
      <c r="J85" s="10" t="e">
        <f>'Data Entry'!#REF!</f>
        <v>#REF!</v>
      </c>
      <c r="K85" s="10" t="e">
        <f>'Data Entry'!#REF!</f>
        <v>#REF!</v>
      </c>
      <c r="L85" t="e">
        <f>'Data Entry'!#REF!</f>
        <v>#REF!</v>
      </c>
      <c r="M85" t="e">
        <f>'Data Entry'!#REF!</f>
        <v>#REF!</v>
      </c>
      <c r="N85" s="13" t="e">
        <f>'Data Entry'!#REF!</f>
        <v>#REF!</v>
      </c>
      <c r="O85" s="15" t="e">
        <f>'Data Entry'!#REF!</f>
        <v>#REF!</v>
      </c>
      <c r="P85" s="15" t="e">
        <f>'Data Entry'!#REF!</f>
        <v>#REF!</v>
      </c>
      <c r="Q85" s="15" t="e">
        <f>'Data Entry'!#REF!</f>
        <v>#REF!</v>
      </c>
      <c r="R85" s="15" t="e">
        <f>'Data Entry'!#REF!</f>
        <v>#REF!</v>
      </c>
      <c r="S85" s="15" t="e">
        <f>'Data Entry'!#REF!</f>
        <v>#REF!</v>
      </c>
      <c r="T85" s="15" t="e">
        <f>IF('Data Entry'!#REF!=-1,"",'Data Entry'!#REF!)</f>
        <v>#REF!</v>
      </c>
      <c r="U85" s="15" t="e">
        <f>IF('Data Entry'!#REF!=-1,"",'Data Entry'!#REF!)</f>
        <v>#REF!</v>
      </c>
      <c r="V85" s="15" t="e">
        <f>IF('Data Entry'!#REF!=-99,"",'Data Entry'!#REF!)</f>
        <v>#REF!</v>
      </c>
      <c r="W85" s="15" t="e">
        <f>IF('Data Entry'!#REF!=-99,"",'Data Entry'!#REF!)</f>
        <v>#REF!</v>
      </c>
      <c r="X85" s="15" t="e">
        <f>'Data Entry'!#REF!</f>
        <v>#REF!</v>
      </c>
      <c r="Y85" s="15" t="e">
        <f>'Data Entry'!#REF!</f>
        <v>#REF!</v>
      </c>
      <c r="Z85" s="15" t="e">
        <f>'Data Entry'!#REF!</f>
        <v>#REF!</v>
      </c>
      <c r="AA85" s="15" t="e">
        <f>IF('Data Entry'!#REF!=-99,"",'Data Entry'!#REF!)</f>
        <v>#REF!</v>
      </c>
      <c r="AB85" s="15" t="e">
        <f>IF('Data Entry'!#REF!=-99,"",'Data Entry'!#REF!)</f>
        <v>#REF!</v>
      </c>
      <c r="AC85" s="15" t="e">
        <f>'Data Entry'!#REF!</f>
        <v>#REF!</v>
      </c>
    </row>
    <row r="86" spans="2:29" ht="13.8" customHeight="1" x14ac:dyDescent="0.25">
      <c r="B86" s="10" t="e">
        <f>'Data Entry'!#REF!</f>
        <v>#REF!</v>
      </c>
      <c r="C86" s="10" t="e">
        <f>'Data Entry'!#REF!</f>
        <v>#REF!</v>
      </c>
      <c r="D86" s="10" t="e">
        <f>'Data Entry'!#REF!</f>
        <v>#REF!</v>
      </c>
      <c r="E86" s="10" t="e">
        <f>'Data Entry'!#REF!</f>
        <v>#REF!</v>
      </c>
      <c r="F86" s="10" t="e">
        <f>'Data Entry'!#REF!</f>
        <v>#REF!</v>
      </c>
      <c r="G86" s="10" t="e">
        <f>'Data Entry'!#REF!</f>
        <v>#REF!</v>
      </c>
      <c r="H86" s="10" t="e">
        <f>'Data Entry'!#REF!</f>
        <v>#REF!</v>
      </c>
      <c r="I86" s="10" t="e">
        <f>'Data Entry'!#REF!</f>
        <v>#REF!</v>
      </c>
      <c r="J86" s="10" t="e">
        <f>'Data Entry'!#REF!</f>
        <v>#REF!</v>
      </c>
      <c r="K86" s="10" t="e">
        <f>'Data Entry'!#REF!</f>
        <v>#REF!</v>
      </c>
      <c r="L86" t="e">
        <f>'Data Entry'!#REF!</f>
        <v>#REF!</v>
      </c>
      <c r="M86" t="e">
        <f>'Data Entry'!#REF!</f>
        <v>#REF!</v>
      </c>
      <c r="N86" s="13" t="e">
        <f>'Data Entry'!#REF!</f>
        <v>#REF!</v>
      </c>
      <c r="O86" s="15" t="e">
        <f>'Data Entry'!#REF!</f>
        <v>#REF!</v>
      </c>
      <c r="P86" s="15" t="e">
        <f>'Data Entry'!#REF!</f>
        <v>#REF!</v>
      </c>
      <c r="Q86" s="15" t="e">
        <f>'Data Entry'!#REF!</f>
        <v>#REF!</v>
      </c>
      <c r="R86" s="15" t="e">
        <f>'Data Entry'!#REF!</f>
        <v>#REF!</v>
      </c>
      <c r="S86" s="15" t="e">
        <f>'Data Entry'!#REF!</f>
        <v>#REF!</v>
      </c>
      <c r="T86" s="15" t="e">
        <f>IF('Data Entry'!#REF!=-1,"",'Data Entry'!#REF!)</f>
        <v>#REF!</v>
      </c>
      <c r="U86" s="15" t="e">
        <f>IF('Data Entry'!#REF!=-1,"",'Data Entry'!#REF!)</f>
        <v>#REF!</v>
      </c>
      <c r="V86" s="15" t="e">
        <f>IF('Data Entry'!#REF!=-99,"",'Data Entry'!#REF!)</f>
        <v>#REF!</v>
      </c>
      <c r="W86" s="15" t="e">
        <f>IF('Data Entry'!#REF!=-99,"",'Data Entry'!#REF!)</f>
        <v>#REF!</v>
      </c>
      <c r="X86" s="15" t="e">
        <f>'Data Entry'!#REF!</f>
        <v>#REF!</v>
      </c>
      <c r="Y86" s="15" t="e">
        <f>'Data Entry'!#REF!</f>
        <v>#REF!</v>
      </c>
      <c r="Z86" s="15" t="e">
        <f>'Data Entry'!#REF!</f>
        <v>#REF!</v>
      </c>
      <c r="AA86" s="15" t="e">
        <f>IF('Data Entry'!#REF!=-99,"",'Data Entry'!#REF!)</f>
        <v>#REF!</v>
      </c>
      <c r="AB86" s="15" t="e">
        <f>IF('Data Entry'!#REF!=-99,"",'Data Entry'!#REF!)</f>
        <v>#REF!</v>
      </c>
      <c r="AC86" s="15" t="e">
        <f>'Data Entry'!#REF!</f>
        <v>#REF!</v>
      </c>
    </row>
    <row r="87" spans="2:29" ht="13.8" customHeight="1" x14ac:dyDescent="0.25">
      <c r="B87" s="10" t="e">
        <f>'Data Entry'!#REF!</f>
        <v>#REF!</v>
      </c>
      <c r="C87" s="10" t="e">
        <f>'Data Entry'!#REF!</f>
        <v>#REF!</v>
      </c>
      <c r="D87" s="10" t="e">
        <f>'Data Entry'!#REF!</f>
        <v>#REF!</v>
      </c>
      <c r="E87" s="10" t="e">
        <f>'Data Entry'!#REF!</f>
        <v>#REF!</v>
      </c>
      <c r="F87" s="10" t="e">
        <f>'Data Entry'!#REF!</f>
        <v>#REF!</v>
      </c>
      <c r="G87" s="10" t="e">
        <f>'Data Entry'!#REF!</f>
        <v>#REF!</v>
      </c>
      <c r="H87" s="10" t="e">
        <f>'Data Entry'!#REF!</f>
        <v>#REF!</v>
      </c>
      <c r="I87" s="10" t="e">
        <f>'Data Entry'!#REF!</f>
        <v>#REF!</v>
      </c>
      <c r="J87" s="10" t="e">
        <f>'Data Entry'!#REF!</f>
        <v>#REF!</v>
      </c>
      <c r="K87" s="10" t="e">
        <f>'Data Entry'!#REF!</f>
        <v>#REF!</v>
      </c>
      <c r="L87" t="e">
        <f>'Data Entry'!#REF!</f>
        <v>#REF!</v>
      </c>
      <c r="M87" t="e">
        <f>'Data Entry'!#REF!</f>
        <v>#REF!</v>
      </c>
      <c r="N87" s="13" t="e">
        <f>'Data Entry'!#REF!</f>
        <v>#REF!</v>
      </c>
      <c r="O87" s="15" t="e">
        <f>'Data Entry'!#REF!</f>
        <v>#REF!</v>
      </c>
      <c r="P87" s="15" t="e">
        <f>'Data Entry'!#REF!</f>
        <v>#REF!</v>
      </c>
      <c r="Q87" s="15" t="e">
        <f>'Data Entry'!#REF!</f>
        <v>#REF!</v>
      </c>
      <c r="R87" s="15" t="e">
        <f>'Data Entry'!#REF!</f>
        <v>#REF!</v>
      </c>
      <c r="S87" s="15" t="e">
        <f>'Data Entry'!#REF!</f>
        <v>#REF!</v>
      </c>
      <c r="T87" s="15" t="e">
        <f>IF('Data Entry'!#REF!=-1,"",'Data Entry'!#REF!)</f>
        <v>#REF!</v>
      </c>
      <c r="U87" s="15" t="e">
        <f>IF('Data Entry'!#REF!=-1,"",'Data Entry'!#REF!)</f>
        <v>#REF!</v>
      </c>
      <c r="V87" s="15" t="e">
        <f>IF('Data Entry'!#REF!=-99,"",'Data Entry'!#REF!)</f>
        <v>#REF!</v>
      </c>
      <c r="W87" s="15" t="e">
        <f>IF('Data Entry'!#REF!=-99,"",'Data Entry'!#REF!)</f>
        <v>#REF!</v>
      </c>
      <c r="X87" s="15" t="e">
        <f>'Data Entry'!#REF!</f>
        <v>#REF!</v>
      </c>
      <c r="Y87" s="15" t="e">
        <f>'Data Entry'!#REF!</f>
        <v>#REF!</v>
      </c>
      <c r="Z87" s="15" t="e">
        <f>'Data Entry'!#REF!</f>
        <v>#REF!</v>
      </c>
      <c r="AA87" s="15" t="e">
        <f>IF('Data Entry'!#REF!=-99,"",'Data Entry'!#REF!)</f>
        <v>#REF!</v>
      </c>
      <c r="AB87" s="15" t="e">
        <f>IF('Data Entry'!#REF!=-99,"",'Data Entry'!#REF!)</f>
        <v>#REF!</v>
      </c>
      <c r="AC87" s="15" t="e">
        <f>'Data Entry'!#REF!</f>
        <v>#REF!</v>
      </c>
    </row>
    <row r="88" spans="2:29" ht="13.8" customHeight="1" x14ac:dyDescent="0.25">
      <c r="B88" s="10" t="e">
        <f>'Data Entry'!#REF!</f>
        <v>#REF!</v>
      </c>
      <c r="C88" s="10" t="e">
        <f>'Data Entry'!#REF!</f>
        <v>#REF!</v>
      </c>
      <c r="D88" s="10" t="e">
        <f>'Data Entry'!#REF!</f>
        <v>#REF!</v>
      </c>
      <c r="E88" s="10" t="e">
        <f>'Data Entry'!#REF!</f>
        <v>#REF!</v>
      </c>
      <c r="F88" s="10" t="e">
        <f>'Data Entry'!#REF!</f>
        <v>#REF!</v>
      </c>
      <c r="G88" s="10" t="e">
        <f>'Data Entry'!#REF!</f>
        <v>#REF!</v>
      </c>
      <c r="H88" s="10" t="e">
        <f>'Data Entry'!#REF!</f>
        <v>#REF!</v>
      </c>
      <c r="I88" s="10" t="e">
        <f>'Data Entry'!#REF!</f>
        <v>#REF!</v>
      </c>
      <c r="J88" s="10" t="e">
        <f>'Data Entry'!#REF!</f>
        <v>#REF!</v>
      </c>
      <c r="K88" s="10" t="e">
        <f>'Data Entry'!#REF!</f>
        <v>#REF!</v>
      </c>
      <c r="L88" t="e">
        <f>'Data Entry'!#REF!</f>
        <v>#REF!</v>
      </c>
      <c r="M88" t="e">
        <f>'Data Entry'!#REF!</f>
        <v>#REF!</v>
      </c>
      <c r="N88" s="13" t="e">
        <f>'Data Entry'!#REF!</f>
        <v>#REF!</v>
      </c>
      <c r="O88" s="15" t="e">
        <f>'Data Entry'!#REF!</f>
        <v>#REF!</v>
      </c>
      <c r="P88" s="15" t="e">
        <f>'Data Entry'!#REF!</f>
        <v>#REF!</v>
      </c>
      <c r="Q88" s="15" t="e">
        <f>'Data Entry'!#REF!</f>
        <v>#REF!</v>
      </c>
      <c r="R88" s="15" t="e">
        <f>'Data Entry'!#REF!</f>
        <v>#REF!</v>
      </c>
      <c r="S88" s="15" t="e">
        <f>'Data Entry'!#REF!</f>
        <v>#REF!</v>
      </c>
      <c r="T88" s="15" t="e">
        <f>IF('Data Entry'!#REF!=-1,"",'Data Entry'!#REF!)</f>
        <v>#REF!</v>
      </c>
      <c r="U88" s="15" t="e">
        <f>IF('Data Entry'!#REF!=-1,"",'Data Entry'!#REF!)</f>
        <v>#REF!</v>
      </c>
      <c r="V88" s="15" t="e">
        <f>IF('Data Entry'!#REF!=-99,"",'Data Entry'!#REF!)</f>
        <v>#REF!</v>
      </c>
      <c r="W88" s="15" t="e">
        <f>IF('Data Entry'!#REF!=-99,"",'Data Entry'!#REF!)</f>
        <v>#REF!</v>
      </c>
      <c r="X88" s="15" t="e">
        <f>'Data Entry'!#REF!</f>
        <v>#REF!</v>
      </c>
      <c r="Y88" s="15" t="e">
        <f>'Data Entry'!#REF!</f>
        <v>#REF!</v>
      </c>
      <c r="Z88" s="15" t="e">
        <f>'Data Entry'!#REF!</f>
        <v>#REF!</v>
      </c>
      <c r="AA88" s="15" t="e">
        <f>IF('Data Entry'!#REF!=-99,"",'Data Entry'!#REF!)</f>
        <v>#REF!</v>
      </c>
      <c r="AB88" s="15" t="e">
        <f>IF('Data Entry'!#REF!=-99,"",'Data Entry'!#REF!)</f>
        <v>#REF!</v>
      </c>
      <c r="AC88" s="15" t="e">
        <f>'Data Entry'!#REF!</f>
        <v>#REF!</v>
      </c>
    </row>
    <row r="89" spans="2:29" ht="13.8" customHeight="1" x14ac:dyDescent="0.25">
      <c r="B89" s="10" t="e">
        <f>'Data Entry'!#REF!</f>
        <v>#REF!</v>
      </c>
      <c r="C89" s="10" t="e">
        <f>'Data Entry'!#REF!</f>
        <v>#REF!</v>
      </c>
      <c r="D89" s="10" t="e">
        <f>'Data Entry'!#REF!</f>
        <v>#REF!</v>
      </c>
      <c r="E89" s="10" t="e">
        <f>'Data Entry'!#REF!</f>
        <v>#REF!</v>
      </c>
      <c r="F89" s="10" t="e">
        <f>'Data Entry'!#REF!</f>
        <v>#REF!</v>
      </c>
      <c r="G89" s="10" t="e">
        <f>'Data Entry'!#REF!</f>
        <v>#REF!</v>
      </c>
      <c r="H89" s="10" t="e">
        <f>'Data Entry'!#REF!</f>
        <v>#REF!</v>
      </c>
      <c r="I89" s="10" t="e">
        <f>'Data Entry'!#REF!</f>
        <v>#REF!</v>
      </c>
      <c r="J89" s="10" t="e">
        <f>'Data Entry'!#REF!</f>
        <v>#REF!</v>
      </c>
      <c r="K89" s="10" t="e">
        <f>'Data Entry'!#REF!</f>
        <v>#REF!</v>
      </c>
      <c r="L89" t="e">
        <f>'Data Entry'!#REF!</f>
        <v>#REF!</v>
      </c>
      <c r="M89" t="e">
        <f>'Data Entry'!#REF!</f>
        <v>#REF!</v>
      </c>
      <c r="N89" s="13" t="e">
        <f>'Data Entry'!#REF!</f>
        <v>#REF!</v>
      </c>
      <c r="O89" s="15" t="e">
        <f>'Data Entry'!#REF!</f>
        <v>#REF!</v>
      </c>
      <c r="P89" s="15" t="e">
        <f>'Data Entry'!#REF!</f>
        <v>#REF!</v>
      </c>
      <c r="Q89" s="15" t="e">
        <f>'Data Entry'!#REF!</f>
        <v>#REF!</v>
      </c>
      <c r="R89" s="15" t="e">
        <f>'Data Entry'!#REF!</f>
        <v>#REF!</v>
      </c>
      <c r="S89" s="15" t="e">
        <f>'Data Entry'!#REF!</f>
        <v>#REF!</v>
      </c>
      <c r="T89" s="15" t="e">
        <f>IF('Data Entry'!#REF!=-1,"",'Data Entry'!#REF!)</f>
        <v>#REF!</v>
      </c>
      <c r="U89" s="15" t="e">
        <f>IF('Data Entry'!#REF!=-1,"",'Data Entry'!#REF!)</f>
        <v>#REF!</v>
      </c>
      <c r="V89" s="15" t="e">
        <f>IF('Data Entry'!#REF!=-99,"",'Data Entry'!#REF!)</f>
        <v>#REF!</v>
      </c>
      <c r="W89" s="15" t="e">
        <f>IF('Data Entry'!#REF!=-99,"",'Data Entry'!#REF!)</f>
        <v>#REF!</v>
      </c>
      <c r="X89" s="15" t="e">
        <f>'Data Entry'!#REF!</f>
        <v>#REF!</v>
      </c>
      <c r="Y89" s="15" t="e">
        <f>'Data Entry'!#REF!</f>
        <v>#REF!</v>
      </c>
      <c r="Z89" s="15" t="e">
        <f>'Data Entry'!#REF!</f>
        <v>#REF!</v>
      </c>
      <c r="AA89" s="15" t="e">
        <f>IF('Data Entry'!#REF!=-99,"",'Data Entry'!#REF!)</f>
        <v>#REF!</v>
      </c>
      <c r="AB89" s="15" t="e">
        <f>IF('Data Entry'!#REF!=-99,"",'Data Entry'!#REF!)</f>
        <v>#REF!</v>
      </c>
      <c r="AC89" s="15" t="e">
        <f>'Data Entry'!#REF!</f>
        <v>#REF!</v>
      </c>
    </row>
    <row r="90" spans="2:29" ht="13.8" customHeight="1" x14ac:dyDescent="0.25">
      <c r="B90" s="10" t="e">
        <f>'Data Entry'!#REF!</f>
        <v>#REF!</v>
      </c>
      <c r="C90" s="10" t="e">
        <f>'Data Entry'!#REF!</f>
        <v>#REF!</v>
      </c>
      <c r="D90" s="10" t="e">
        <f>'Data Entry'!#REF!</f>
        <v>#REF!</v>
      </c>
      <c r="E90" s="10" t="e">
        <f>'Data Entry'!#REF!</f>
        <v>#REF!</v>
      </c>
      <c r="F90" s="10" t="e">
        <f>'Data Entry'!#REF!</f>
        <v>#REF!</v>
      </c>
      <c r="G90" s="10" t="e">
        <f>'Data Entry'!#REF!</f>
        <v>#REF!</v>
      </c>
      <c r="H90" s="10" t="e">
        <f>'Data Entry'!#REF!</f>
        <v>#REF!</v>
      </c>
      <c r="I90" s="10" t="e">
        <f>'Data Entry'!#REF!</f>
        <v>#REF!</v>
      </c>
      <c r="J90" s="10" t="e">
        <f>'Data Entry'!#REF!</f>
        <v>#REF!</v>
      </c>
      <c r="K90" s="10" t="e">
        <f>'Data Entry'!#REF!</f>
        <v>#REF!</v>
      </c>
      <c r="L90" t="e">
        <f>'Data Entry'!#REF!</f>
        <v>#REF!</v>
      </c>
      <c r="M90" t="e">
        <f>'Data Entry'!#REF!</f>
        <v>#REF!</v>
      </c>
      <c r="N90" s="13" t="e">
        <f>'Data Entry'!#REF!</f>
        <v>#REF!</v>
      </c>
      <c r="O90" s="15" t="e">
        <f>'Data Entry'!#REF!</f>
        <v>#REF!</v>
      </c>
      <c r="P90" s="15" t="e">
        <f>'Data Entry'!#REF!</f>
        <v>#REF!</v>
      </c>
      <c r="Q90" s="15" t="e">
        <f>'Data Entry'!#REF!</f>
        <v>#REF!</v>
      </c>
      <c r="R90" s="15" t="e">
        <f>'Data Entry'!#REF!</f>
        <v>#REF!</v>
      </c>
      <c r="S90" s="15" t="e">
        <f>'Data Entry'!#REF!</f>
        <v>#REF!</v>
      </c>
      <c r="T90" s="15" t="e">
        <f>IF('Data Entry'!#REF!=-1,"",'Data Entry'!#REF!)</f>
        <v>#REF!</v>
      </c>
      <c r="U90" s="15" t="e">
        <f>IF('Data Entry'!#REF!=-1,"",'Data Entry'!#REF!)</f>
        <v>#REF!</v>
      </c>
      <c r="V90" s="15" t="e">
        <f>IF('Data Entry'!#REF!=-99,"",'Data Entry'!#REF!)</f>
        <v>#REF!</v>
      </c>
      <c r="W90" s="15" t="e">
        <f>IF('Data Entry'!#REF!=-99,"",'Data Entry'!#REF!)</f>
        <v>#REF!</v>
      </c>
      <c r="X90" s="15" t="e">
        <f>'Data Entry'!#REF!</f>
        <v>#REF!</v>
      </c>
      <c r="Y90" s="15" t="e">
        <f>'Data Entry'!#REF!</f>
        <v>#REF!</v>
      </c>
      <c r="Z90" s="15" t="e">
        <f>'Data Entry'!#REF!</f>
        <v>#REF!</v>
      </c>
      <c r="AA90" s="15" t="e">
        <f>IF('Data Entry'!#REF!=-99,"",'Data Entry'!#REF!)</f>
        <v>#REF!</v>
      </c>
      <c r="AB90" s="15" t="e">
        <f>IF('Data Entry'!#REF!=-99,"",'Data Entry'!#REF!)</f>
        <v>#REF!</v>
      </c>
      <c r="AC90" s="15" t="e">
        <f>'Data Entry'!#REF!</f>
        <v>#REF!</v>
      </c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Patson Saner</cp:lastModifiedBy>
  <cp:lastPrinted>2005-02-04T16:09:31Z</cp:lastPrinted>
  <dcterms:created xsi:type="dcterms:W3CDTF">2003-07-24T16:32:36Z</dcterms:created>
  <dcterms:modified xsi:type="dcterms:W3CDTF">2023-03-27T14:42:05Z</dcterms:modified>
</cp:coreProperties>
</file>